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1760" windowHeight="72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<sst xmlns="http://schemas.openxmlformats.org/spreadsheetml/2006/main" count="317" uniqueCount="266">
  <si>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</si>
  <si>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</si>
  <si>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</si>
  <si>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</si>
  <si>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</si>
  <si>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</si>
  <si>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</si>
  <si>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</si>
  <si>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</si>
  <si>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</si>
  <si>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</si>
  <si>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</si>
  <si>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</si>
  <si>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</si>
  <si>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</si>
  <si>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</si>
  <si>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</si>
  <si>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</si>
  <si>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</si>
  <si>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</si>
  <si>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</si>
  <si>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</si>
  <si>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</si>
  <si>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</si>
  <si>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</si>
  <si>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</si>
  <si>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</si>
  <si>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</si>
  <si>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</si>
  <si>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</si>
  <si>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</si>
  <si>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</si>
  <si>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</si>
  <si>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</si>
  <si>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</si>
  <si>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</si>
  <si>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</si>
  <si>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</si>
  <si>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</si>
  <si>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</si>
  <si>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</si>
  <si>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</si>
  <si>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</si>
  <si>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</si>
  <si>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</si>
  <si>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</si>
  <si>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</si>
  <si>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</si>
  <si>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</si>
  <si>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</si>
  <si>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</si>
  <si>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</si>
  <si>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</si>
  <si>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</si>
  <si>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</si>
  <si>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</si>
  <si>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</si>
  <si>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</si>
  <si>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</si>
  <si>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</si>
  <si>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</si>
  <si>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</si>
  <si>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</si>
  <si>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</si>
  <si>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</si>
  <si>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</si>
  <si>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</si>
  <si>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</si>
  <si>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</si>
  <si>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</si>
  <si>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</si>
  <si>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</si>
  <si>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</si>
  <si>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</si>
  <si>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</si>
  <si>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</si>
  <si>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</si>
  <si>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</si>
  <si>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</si>
  <si>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</si>
  <si>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</si>
  <si>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</si>
  <si>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</si>
  <si>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</si>
  <si>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</si>
  <si>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</si>
  <si>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</si>
  <si>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</si>
  <si>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</si>
  <si>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</si>
  <si>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</si>
  <si>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</si>
  <si>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</si>
  <si>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</si>
  <si>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</si>
  <si>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</si>
  <si>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</si>
  <si>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</si>
  <si>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</si>
  <si>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</si>
  <si>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</si>
  <si>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</si>
  <si>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</si>
  <si>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</si>
  <si>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</si>
  <si>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</si>
  <si>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</si>
  <si>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</si>
  <si>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</si>
  <si>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</si>
  <si>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</si>
  <si>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</si>
  <si>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</si>
  <si>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</si>
  <si>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</si>
  <si>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</si>
  <si>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</si>
  <si>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</si>
  <si>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</si>
  <si>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</si>
  <si>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</si>
  <si>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</si>
  <si>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</si>
  <si>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</si>
  <si>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</si>
  <si>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</si>
  <si>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</si>
  <si>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</si>
  <si>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</si>
  <si>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</si>
  <si>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</si>
  <si>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</si>
  <si>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</si>
  <si>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</si>
  <si>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</si>
  <si>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</si>
  <si>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</si>
  <si>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</si>
  <si>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</si>
  <si>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</si>
  <si>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</si>
  <si>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</si>
  <si>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</si>
  <si>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</si>
  <si>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</si>
  <si>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</si>
  <si>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</si>
  <si>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</si>
  <si>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</si>
  <si>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</si>
  <si>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</si>
  <si>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</si>
  <si>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</si>
  <si>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</si>
  <si>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</si>
  <si>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</si>
  <si>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</si>
  <si>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</si>
  <si>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</si>
  <si>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</si>
  <si>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</si>
  <si>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</si>
  <si>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</si>
  <si>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</si>
  <si>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</si>
  <si>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</si>
  <si>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</si>
  <si>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</si>
  <si>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</si>
  <si>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</si>
  <si>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</si>
  <si>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</si>
  <si>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</si>
  <si>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</si>
  <si>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</si>
  <si>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</si>
  <si>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</si>
  <si>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</si>
  <si>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</si>
  <si>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</si>
  <si>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</si>
  <si>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</si>
  <si>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</si>
  <si>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</si>
  <si>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</si>
  <si>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</si>
  <si>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</si>
  <si>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</si>
  <si>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</si>
  <si>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</si>
  <si>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</si>
  <si>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</si>
  <si>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</si>
  <si>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</si>
  <si>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</si>
  <si>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</si>
  <si>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</si>
  <si>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</si>
  <si>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</si>
  <si>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</si>
  <si>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</si>
  <si>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</si>
  <si>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</si>
  <si>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</si>
  <si>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</si>
  <si>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</si>
  <si>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</si>
  <si>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</si>
  <si>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</si>
  <si>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</si>
  <si>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</si>
  <si>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</si>
  <si>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</si>
  <si>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</si>
  <si>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</si>
  <si>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</si>
  <si>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</si>
  <si>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</si>
  <si>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</si>
  <si>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</si>
  <si>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</si>
  <si>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</si>
  <si>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</si>
  <si>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</si>
  <si>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</si>
  <si>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</si>
  <si>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</si>
  <si>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</si>
  <si>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</si>
  <si>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</si>
  <si>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</si>
  <si>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</si>
  <si>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</si>
  <si>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</si>
  <si>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</si>
  <si>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</si>
  <si>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</si>
  <si>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</si>
  <si>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</si>
  <si>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</si>
  <si>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</si>
  <si>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</si>
  <si>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</si>
  <si>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</si>
  <si>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</si>
  <si>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</si>
  <si>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</si>
  <si>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</si>
  <si>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</si>
  <si>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</si>
  <si>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</si>
  <si>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</si>
  <si>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</si>
  <si>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</si>
  <si>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</si>
  <si>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</si>
  <si>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</si>
  <si>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</si>
  <si>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</si>
  <si>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01.01.2015.</t>
  </si>
  <si>
    <t>033/637-000</t>
  </si>
  <si>
    <t>033/637-009</t>
  </si>
  <si>
    <t>31.12.2015</t>
  </si>
  <si>
    <t>31.12.2015.</t>
  </si>
  <si>
    <t>DANIJELA MEDVED</t>
  </si>
  <si>
    <t>HORVAT ANGELINA, MARKO BRNIĆ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</si>
</sst>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37">
      <selection activeCell="H49" sqref="H49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2" t="s">
        <v>109</v>
      </c>
      <c r="B2" s="213"/>
      <c r="C2" s="213"/>
      <c r="D2" s="214"/>
      <c r="E2" s="32" t="s">
        <v>126</v>
      </c>
      <c r="F2" s="2"/>
      <c r="G2" s="3" t="s">
        <v>61</v>
      </c>
      <c r="H2" s="32">
        <v>42369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5" t="s">
        <v>114</v>
      </c>
      <c r="B4" s="216"/>
      <c r="C4" s="216"/>
      <c r="D4" s="216"/>
      <c r="E4" s="216"/>
      <c r="F4" s="216"/>
      <c r="G4" s="216"/>
      <c r="H4" s="216"/>
      <c r="I4" s="217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18"/>
      <c r="F6" s="218"/>
      <c r="G6" s="218"/>
      <c r="H6" s="218"/>
      <c r="I6" s="51"/>
      <c r="J6" s="42"/>
    </row>
    <row r="7" spans="1:10" ht="12.75">
      <c r="A7" s="52"/>
      <c r="B7" s="53"/>
      <c r="C7" s="6"/>
      <c r="D7" s="6"/>
      <c r="E7" s="218"/>
      <c r="F7" s="218"/>
      <c r="G7" s="218"/>
      <c r="H7" s="218"/>
      <c r="I7" s="51"/>
      <c r="J7" s="42"/>
    </row>
    <row r="8" spans="1:10" ht="12.75">
      <c r="A8" s="219" t="s">
        <v>1</v>
      </c>
      <c r="B8" s="220"/>
      <c r="C8" s="167" t="s">
        <v>128</v>
      </c>
      <c r="D8" s="173"/>
      <c r="E8" s="218"/>
      <c r="F8" s="218"/>
      <c r="G8" s="218"/>
      <c r="H8" s="218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08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09"/>
      <c r="B11" s="208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7"/>
      <c r="E12" s="207"/>
      <c r="F12" s="207"/>
      <c r="G12" s="207"/>
      <c r="H12" s="207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0">
        <v>33520</v>
      </c>
      <c r="D14" s="211"/>
      <c r="E14" s="6"/>
      <c r="F14" s="174" t="s">
        <v>131</v>
      </c>
      <c r="G14" s="207"/>
      <c r="H14" s="207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7"/>
      <c r="E16" s="207"/>
      <c r="F16" s="207"/>
      <c r="G16" s="207"/>
      <c r="H16" s="207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0" t="s">
        <v>133</v>
      </c>
      <c r="D18" s="201"/>
      <c r="E18" s="201"/>
      <c r="F18" s="201"/>
      <c r="G18" s="201"/>
      <c r="H18" s="201"/>
      <c r="I18" s="202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0" t="s">
        <v>134</v>
      </c>
      <c r="D20" s="201"/>
      <c r="E20" s="201"/>
      <c r="F20" s="201"/>
      <c r="G20" s="201"/>
      <c r="H20" s="201"/>
      <c r="I20" s="202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3"/>
      <c r="F22" s="204"/>
      <c r="G22" s="205"/>
      <c r="H22" s="206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3"/>
      <c r="F24" s="203"/>
      <c r="G24" s="204"/>
      <c r="H24" s="58" t="s">
        <v>5</v>
      </c>
      <c r="I24" s="152">
        <v>174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137</v>
      </c>
      <c r="D26" s="16"/>
      <c r="E26" s="42"/>
      <c r="F26" s="60"/>
      <c r="G26" s="190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96" t="s">
        <v>7</v>
      </c>
      <c r="F28" s="197"/>
      <c r="G28" s="197"/>
      <c r="H28" s="198" t="s">
        <v>8</v>
      </c>
      <c r="I28" s="199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/>
      <c r="B30" s="175"/>
      <c r="C30" s="175"/>
      <c r="D30" s="187"/>
      <c r="E30" s="188"/>
      <c r="F30" s="175"/>
      <c r="G30" s="175"/>
      <c r="H30" s="167"/>
      <c r="I30" s="168"/>
      <c r="J30" s="42"/>
    </row>
    <row r="31" spans="1:10" ht="12.75">
      <c r="A31" s="64"/>
      <c r="B31" s="35"/>
      <c r="C31" s="36"/>
      <c r="D31" s="191"/>
      <c r="E31" s="191"/>
      <c r="F31" s="191"/>
      <c r="G31" s="192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264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260</v>
      </c>
      <c r="D48" s="163"/>
      <c r="E48" s="189"/>
      <c r="F48" s="6"/>
      <c r="G48" s="58" t="s">
        <v>106</v>
      </c>
      <c r="H48" s="156" t="s">
        <v>261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265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5" zoomScalePageLayoutView="0" workbookViewId="0" topLeftCell="A19">
      <selection activeCell="H49" sqref="H49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4:11" ht="11.25">
      <c r="D2" s="221" t="s">
        <v>110</v>
      </c>
      <c r="E2" s="221"/>
      <c r="F2" s="222" t="s">
        <v>262</v>
      </c>
      <c r="G2" s="223"/>
      <c r="J2" s="249" t="s">
        <v>112</v>
      </c>
      <c r="K2" s="249"/>
    </row>
    <row r="3" spans="1:11" ht="22.5">
      <c r="A3" s="256" t="s">
        <v>102</v>
      </c>
      <c r="B3" s="256"/>
      <c r="C3" s="256"/>
      <c r="D3" s="256"/>
      <c r="E3" s="256"/>
      <c r="F3" s="256"/>
      <c r="G3" s="256"/>
      <c r="H3" s="256"/>
      <c r="I3" s="40" t="s">
        <v>138</v>
      </c>
      <c r="J3" s="40" t="s">
        <v>124</v>
      </c>
      <c r="K3" s="40" t="s">
        <v>125</v>
      </c>
    </row>
    <row r="4" spans="1:11" ht="11.25">
      <c r="A4" s="256">
        <v>1</v>
      </c>
      <c r="B4" s="256"/>
      <c r="C4" s="256"/>
      <c r="D4" s="256"/>
      <c r="E4" s="256"/>
      <c r="F4" s="256"/>
      <c r="G4" s="256"/>
      <c r="H4" s="256"/>
      <c r="I4" s="41">
        <v>2</v>
      </c>
      <c r="J4" s="40">
        <v>3</v>
      </c>
      <c r="K4" s="40">
        <v>4</v>
      </c>
    </row>
    <row r="5" spans="1:11" ht="11.25">
      <c r="A5" s="250" t="s">
        <v>76</v>
      </c>
      <c r="B5" s="251"/>
      <c r="C5" s="251"/>
      <c r="D5" s="251"/>
      <c r="E5" s="251"/>
      <c r="F5" s="251"/>
      <c r="G5" s="251"/>
      <c r="H5" s="251"/>
      <c r="I5" s="251"/>
      <c r="J5" s="251"/>
      <c r="K5" s="252"/>
    </row>
    <row r="6" spans="1:11" ht="11.25">
      <c r="A6" s="253" t="s">
        <v>70</v>
      </c>
      <c r="B6" s="254"/>
      <c r="C6" s="254"/>
      <c r="D6" s="254"/>
      <c r="E6" s="254"/>
      <c r="F6" s="254"/>
      <c r="G6" s="254"/>
      <c r="H6" s="255"/>
      <c r="I6" s="88">
        <v>1</v>
      </c>
      <c r="J6" s="89">
        <f>SUM(J7:J8)</f>
        <v>178839854</v>
      </c>
      <c r="K6" s="89">
        <f>SUM(K7:K8)</f>
        <v>215704452</v>
      </c>
    </row>
    <row r="7" spans="1:11" ht="11.25">
      <c r="A7" s="243" t="s">
        <v>77</v>
      </c>
      <c r="B7" s="244"/>
      <c r="C7" s="244"/>
      <c r="D7" s="244"/>
      <c r="E7" s="244"/>
      <c r="F7" s="244"/>
      <c r="G7" s="244"/>
      <c r="H7" s="245"/>
      <c r="I7" s="90">
        <v>2</v>
      </c>
      <c r="J7" s="91">
        <v>28486403</v>
      </c>
      <c r="K7" s="91">
        <v>27669236</v>
      </c>
    </row>
    <row r="8" spans="1:11" ht="11.25">
      <c r="A8" s="243" t="s">
        <v>78</v>
      </c>
      <c r="B8" s="244"/>
      <c r="C8" s="244"/>
      <c r="D8" s="244"/>
      <c r="E8" s="244"/>
      <c r="F8" s="244"/>
      <c r="G8" s="244"/>
      <c r="H8" s="245"/>
      <c r="I8" s="90">
        <v>3</v>
      </c>
      <c r="J8" s="91">
        <v>150353451</v>
      </c>
      <c r="K8" s="91">
        <v>188035216</v>
      </c>
    </row>
    <row r="9" spans="1:11" ht="11.25">
      <c r="A9" s="243" t="s">
        <v>79</v>
      </c>
      <c r="B9" s="244"/>
      <c r="C9" s="244"/>
      <c r="D9" s="244"/>
      <c r="E9" s="244"/>
      <c r="F9" s="244"/>
      <c r="G9" s="244"/>
      <c r="H9" s="245"/>
      <c r="I9" s="90">
        <v>4</v>
      </c>
      <c r="J9" s="91">
        <v>137295557</v>
      </c>
      <c r="K9" s="91">
        <v>169171899</v>
      </c>
    </row>
    <row r="10" spans="1:11" ht="11.25">
      <c r="A10" s="243" t="s">
        <v>80</v>
      </c>
      <c r="B10" s="244"/>
      <c r="C10" s="244"/>
      <c r="D10" s="244"/>
      <c r="E10" s="244"/>
      <c r="F10" s="244"/>
      <c r="G10" s="244"/>
      <c r="H10" s="245"/>
      <c r="I10" s="90">
        <v>5</v>
      </c>
      <c r="J10" s="91">
        <v>189736703</v>
      </c>
      <c r="K10" s="91">
        <v>214424502</v>
      </c>
    </row>
    <row r="11" spans="1:11" ht="24" customHeight="1">
      <c r="A11" s="243" t="s">
        <v>31</v>
      </c>
      <c r="B11" s="244"/>
      <c r="C11" s="244"/>
      <c r="D11" s="244"/>
      <c r="E11" s="244"/>
      <c r="F11" s="244"/>
      <c r="G11" s="244"/>
      <c r="H11" s="245"/>
      <c r="I11" s="90">
        <v>6</v>
      </c>
      <c r="J11" s="91">
        <v>0</v>
      </c>
      <c r="K11" s="91">
        <v>0</v>
      </c>
    </row>
    <row r="12" spans="1:12" ht="27" customHeight="1">
      <c r="A12" s="243" t="s">
        <v>32</v>
      </c>
      <c r="B12" s="244"/>
      <c r="C12" s="244"/>
      <c r="D12" s="244"/>
      <c r="E12" s="244"/>
      <c r="F12" s="244"/>
      <c r="G12" s="244"/>
      <c r="H12" s="245"/>
      <c r="I12" s="90">
        <v>7</v>
      </c>
      <c r="J12" s="91">
        <v>58835821</v>
      </c>
      <c r="K12" s="91">
        <v>155967451</v>
      </c>
      <c r="L12" s="94"/>
    </row>
    <row r="13" spans="1:11" ht="24.75" customHeight="1">
      <c r="A13" s="243" t="s">
        <v>81</v>
      </c>
      <c r="B13" s="244"/>
      <c r="C13" s="244"/>
      <c r="D13" s="244"/>
      <c r="E13" s="244"/>
      <c r="F13" s="244"/>
      <c r="G13" s="244"/>
      <c r="H13" s="245"/>
      <c r="I13" s="90">
        <v>8</v>
      </c>
      <c r="J13" s="91">
        <v>79622494</v>
      </c>
      <c r="K13" s="91">
        <v>47200886</v>
      </c>
    </row>
    <row r="14" spans="1:11" ht="31.5" customHeight="1">
      <c r="A14" s="243" t="s">
        <v>87</v>
      </c>
      <c r="B14" s="244"/>
      <c r="C14" s="244"/>
      <c r="D14" s="244"/>
      <c r="E14" s="244"/>
      <c r="F14" s="244"/>
      <c r="G14" s="244"/>
      <c r="H14" s="245"/>
      <c r="I14" s="90">
        <v>9</v>
      </c>
      <c r="J14" s="91">
        <v>0</v>
      </c>
      <c r="K14" s="91">
        <v>0</v>
      </c>
    </row>
    <row r="15" spans="1:11" ht="11.25">
      <c r="A15" s="243" t="s">
        <v>82</v>
      </c>
      <c r="B15" s="244"/>
      <c r="C15" s="244"/>
      <c r="D15" s="244"/>
      <c r="E15" s="244"/>
      <c r="F15" s="244"/>
      <c r="G15" s="244"/>
      <c r="H15" s="245"/>
      <c r="I15" s="90">
        <v>10</v>
      </c>
      <c r="J15" s="91">
        <v>0</v>
      </c>
      <c r="K15" s="91">
        <v>0</v>
      </c>
    </row>
    <row r="16" spans="1:11" ht="11.25">
      <c r="A16" s="243" t="s">
        <v>83</v>
      </c>
      <c r="B16" s="244"/>
      <c r="C16" s="244"/>
      <c r="D16" s="244"/>
      <c r="E16" s="244"/>
      <c r="F16" s="244"/>
      <c r="G16" s="244"/>
      <c r="H16" s="245"/>
      <c r="I16" s="90">
        <v>11</v>
      </c>
      <c r="J16" s="91">
        <v>5492134</v>
      </c>
      <c r="K16" s="91">
        <v>11387187</v>
      </c>
    </row>
    <row r="17" spans="1:11" ht="11.25">
      <c r="A17" s="243" t="s">
        <v>84</v>
      </c>
      <c r="B17" s="244"/>
      <c r="C17" s="244"/>
      <c r="D17" s="244"/>
      <c r="E17" s="244"/>
      <c r="F17" s="244"/>
      <c r="G17" s="244"/>
      <c r="H17" s="245"/>
      <c r="I17" s="90">
        <v>12</v>
      </c>
      <c r="J17" s="91">
        <v>728358573</v>
      </c>
      <c r="K17" s="91">
        <v>642972661</v>
      </c>
    </row>
    <row r="18" spans="1:13" ht="11.25">
      <c r="A18" s="246" t="s">
        <v>88</v>
      </c>
      <c r="B18" s="247"/>
      <c r="C18" s="247"/>
      <c r="D18" s="247"/>
      <c r="E18" s="247"/>
      <c r="F18" s="247"/>
      <c r="G18" s="247"/>
      <c r="H18" s="248"/>
      <c r="I18" s="90">
        <v>13</v>
      </c>
      <c r="J18" s="91">
        <v>5425184</v>
      </c>
      <c r="K18" s="91">
        <v>5558172</v>
      </c>
      <c r="M18" s="94"/>
    </row>
    <row r="19" spans="1:11" ht="11.25">
      <c r="A19" s="243" t="s">
        <v>85</v>
      </c>
      <c r="B19" s="244"/>
      <c r="C19" s="244"/>
      <c r="D19" s="244"/>
      <c r="E19" s="244"/>
      <c r="F19" s="244"/>
      <c r="G19" s="244"/>
      <c r="H19" s="245"/>
      <c r="I19" s="90">
        <v>14</v>
      </c>
      <c r="J19" s="91">
        <v>8555257</v>
      </c>
      <c r="K19" s="91">
        <v>14047590</v>
      </c>
    </row>
    <row r="20" spans="1:11" ht="11.25">
      <c r="A20" s="243" t="s">
        <v>86</v>
      </c>
      <c r="B20" s="244"/>
      <c r="C20" s="244"/>
      <c r="D20" s="244"/>
      <c r="E20" s="244"/>
      <c r="F20" s="244"/>
      <c r="G20" s="244"/>
      <c r="H20" s="245"/>
      <c r="I20" s="90">
        <v>15</v>
      </c>
      <c r="J20" s="91">
        <v>26624785</v>
      </c>
      <c r="K20" s="91">
        <v>27233884</v>
      </c>
    </row>
    <row r="21" spans="1:11" ht="11.25">
      <c r="A21" s="243" t="s">
        <v>29</v>
      </c>
      <c r="B21" s="244"/>
      <c r="C21" s="244"/>
      <c r="D21" s="244"/>
      <c r="E21" s="244"/>
      <c r="F21" s="244"/>
      <c r="G21" s="244"/>
      <c r="H21" s="245"/>
      <c r="I21" s="90">
        <v>16</v>
      </c>
      <c r="J21" s="91">
        <v>27552141</v>
      </c>
      <c r="K21" s="91">
        <v>24642144</v>
      </c>
    </row>
    <row r="22" spans="1:14" ht="11.25">
      <c r="A22" s="257" t="s">
        <v>69</v>
      </c>
      <c r="B22" s="258"/>
      <c r="C22" s="258"/>
      <c r="D22" s="258"/>
      <c r="E22" s="258"/>
      <c r="F22" s="258"/>
      <c r="G22" s="258"/>
      <c r="H22" s="259"/>
      <c r="I22" s="92">
        <v>17</v>
      </c>
      <c r="J22" s="93">
        <f>SUM(J7:J21)</f>
        <v>1446338503</v>
      </c>
      <c r="K22" s="93">
        <f>SUM(K7:K21)</f>
        <v>1528310828</v>
      </c>
      <c r="M22" s="94"/>
      <c r="N22" s="94"/>
    </row>
    <row r="23" spans="1:12" ht="11.25">
      <c r="A23" s="230" t="s">
        <v>30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  <c r="L23" s="94"/>
    </row>
    <row r="24" spans="1:11" ht="11.25">
      <c r="A24" s="227" t="s">
        <v>71</v>
      </c>
      <c r="B24" s="228"/>
      <c r="C24" s="228"/>
      <c r="D24" s="228"/>
      <c r="E24" s="228"/>
      <c r="F24" s="228"/>
      <c r="G24" s="228"/>
      <c r="H24" s="229"/>
      <c r="I24" s="95">
        <v>18</v>
      </c>
      <c r="J24" s="96">
        <f>SUM(J25:J26)</f>
        <v>129023036</v>
      </c>
      <c r="K24" s="96">
        <f>SUM(K25:K26)</f>
        <v>129309368</v>
      </c>
    </row>
    <row r="25" spans="1:11" ht="11.25">
      <c r="A25" s="224" t="s">
        <v>33</v>
      </c>
      <c r="B25" s="225"/>
      <c r="C25" s="225"/>
      <c r="D25" s="225"/>
      <c r="E25" s="225"/>
      <c r="F25" s="225"/>
      <c r="G25" s="225"/>
      <c r="H25" s="226"/>
      <c r="I25" s="95">
        <v>19</v>
      </c>
      <c r="J25" s="97">
        <v>23631788</v>
      </c>
      <c r="K25" s="97">
        <v>24341635</v>
      </c>
    </row>
    <row r="26" spans="1:11" ht="11.25">
      <c r="A26" s="224" t="s">
        <v>34</v>
      </c>
      <c r="B26" s="225"/>
      <c r="C26" s="225"/>
      <c r="D26" s="225"/>
      <c r="E26" s="225"/>
      <c r="F26" s="225"/>
      <c r="G26" s="225"/>
      <c r="H26" s="226"/>
      <c r="I26" s="95">
        <v>20</v>
      </c>
      <c r="J26" s="97">
        <v>105391248</v>
      </c>
      <c r="K26" s="97">
        <v>104967733</v>
      </c>
    </row>
    <row r="27" spans="1:11" ht="11.25">
      <c r="A27" s="224" t="s">
        <v>35</v>
      </c>
      <c r="B27" s="225"/>
      <c r="C27" s="225"/>
      <c r="D27" s="225"/>
      <c r="E27" s="225"/>
      <c r="F27" s="225"/>
      <c r="G27" s="225"/>
      <c r="H27" s="226"/>
      <c r="I27" s="95">
        <v>21</v>
      </c>
      <c r="J27" s="98">
        <f>SUM(J28:J30)</f>
        <v>1098472324</v>
      </c>
      <c r="K27" s="98">
        <f>SUM(K28:K30)</f>
        <v>1186690434</v>
      </c>
    </row>
    <row r="28" spans="1:11" ht="11.25">
      <c r="A28" s="224" t="s">
        <v>36</v>
      </c>
      <c r="B28" s="225"/>
      <c r="C28" s="225"/>
      <c r="D28" s="225"/>
      <c r="E28" s="225"/>
      <c r="F28" s="225"/>
      <c r="G28" s="225"/>
      <c r="H28" s="226"/>
      <c r="I28" s="95">
        <v>22</v>
      </c>
      <c r="J28" s="97">
        <v>115282314</v>
      </c>
      <c r="K28" s="97">
        <v>124724170</v>
      </c>
    </row>
    <row r="29" spans="1:11" ht="11.25">
      <c r="A29" s="224" t="s">
        <v>37</v>
      </c>
      <c r="B29" s="225"/>
      <c r="C29" s="225"/>
      <c r="D29" s="225"/>
      <c r="E29" s="225"/>
      <c r="F29" s="225"/>
      <c r="G29" s="225"/>
      <c r="H29" s="226"/>
      <c r="I29" s="95">
        <v>23</v>
      </c>
      <c r="J29" s="97">
        <v>75945172</v>
      </c>
      <c r="K29" s="97">
        <v>97498359</v>
      </c>
    </row>
    <row r="30" spans="1:11" ht="11.25">
      <c r="A30" s="224" t="s">
        <v>38</v>
      </c>
      <c r="B30" s="225"/>
      <c r="C30" s="225"/>
      <c r="D30" s="225"/>
      <c r="E30" s="225"/>
      <c r="F30" s="225"/>
      <c r="G30" s="225"/>
      <c r="H30" s="226"/>
      <c r="I30" s="95">
        <v>24</v>
      </c>
      <c r="J30" s="97">
        <v>907244838</v>
      </c>
      <c r="K30" s="97">
        <v>964467905</v>
      </c>
    </row>
    <row r="31" spans="1:11" ht="11.25">
      <c r="A31" s="224" t="s">
        <v>68</v>
      </c>
      <c r="B31" s="225"/>
      <c r="C31" s="225"/>
      <c r="D31" s="225"/>
      <c r="E31" s="225"/>
      <c r="F31" s="225"/>
      <c r="G31" s="225"/>
      <c r="H31" s="226"/>
      <c r="I31" s="95">
        <v>25</v>
      </c>
      <c r="J31" s="98">
        <f>J33</f>
        <v>11109133</v>
      </c>
      <c r="K31" s="98">
        <f>K33</f>
        <v>11070818</v>
      </c>
    </row>
    <row r="32" spans="1:11" ht="11.25">
      <c r="A32" s="224" t="s">
        <v>39</v>
      </c>
      <c r="B32" s="225"/>
      <c r="C32" s="225"/>
      <c r="D32" s="225"/>
      <c r="E32" s="225"/>
      <c r="F32" s="225"/>
      <c r="G32" s="225"/>
      <c r="H32" s="226"/>
      <c r="I32" s="95">
        <v>26</v>
      </c>
      <c r="J32" s="97">
        <v>0</v>
      </c>
      <c r="K32" s="97"/>
    </row>
    <row r="33" spans="1:11" ht="11.25">
      <c r="A33" s="224" t="s">
        <v>40</v>
      </c>
      <c r="B33" s="225"/>
      <c r="C33" s="225"/>
      <c r="D33" s="225"/>
      <c r="E33" s="225"/>
      <c r="F33" s="225"/>
      <c r="G33" s="225"/>
      <c r="H33" s="226"/>
      <c r="I33" s="95">
        <v>27</v>
      </c>
      <c r="J33" s="97">
        <v>11109133</v>
      </c>
      <c r="K33" s="97">
        <v>11070818</v>
      </c>
    </row>
    <row r="34" spans="1:11" ht="21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95">
        <v>28</v>
      </c>
      <c r="J34" s="97">
        <v>3169</v>
      </c>
      <c r="K34" s="97">
        <v>2084</v>
      </c>
    </row>
    <row r="35" spans="1:11" ht="11.25">
      <c r="A35" s="224" t="s">
        <v>72</v>
      </c>
      <c r="B35" s="225"/>
      <c r="C35" s="225"/>
      <c r="D35" s="225"/>
      <c r="E35" s="225"/>
      <c r="F35" s="225"/>
      <c r="G35" s="225"/>
      <c r="H35" s="226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4" t="s">
        <v>41</v>
      </c>
      <c r="B36" s="225"/>
      <c r="C36" s="225"/>
      <c r="D36" s="225"/>
      <c r="E36" s="225"/>
      <c r="F36" s="225"/>
      <c r="G36" s="225"/>
      <c r="H36" s="226"/>
      <c r="I36" s="95">
        <v>30</v>
      </c>
      <c r="J36" s="97">
        <v>0</v>
      </c>
      <c r="K36" s="97">
        <v>0</v>
      </c>
    </row>
    <row r="37" spans="1:11" ht="11.25">
      <c r="A37" s="224" t="s">
        <v>42</v>
      </c>
      <c r="B37" s="225"/>
      <c r="C37" s="225"/>
      <c r="D37" s="225"/>
      <c r="E37" s="225"/>
      <c r="F37" s="225"/>
      <c r="G37" s="225"/>
      <c r="H37" s="226"/>
      <c r="I37" s="95">
        <v>31</v>
      </c>
      <c r="J37" s="97">
        <v>0</v>
      </c>
      <c r="K37" s="97">
        <v>0</v>
      </c>
    </row>
    <row r="38" spans="1:11" ht="11.25">
      <c r="A38" s="224" t="s">
        <v>43</v>
      </c>
      <c r="B38" s="225"/>
      <c r="C38" s="225"/>
      <c r="D38" s="225"/>
      <c r="E38" s="225"/>
      <c r="F38" s="225"/>
      <c r="G38" s="225"/>
      <c r="H38" s="226"/>
      <c r="I38" s="95">
        <v>32</v>
      </c>
      <c r="J38" s="97">
        <v>0</v>
      </c>
      <c r="K38" s="97">
        <v>0</v>
      </c>
    </row>
    <row r="39" spans="1:11" ht="11.25">
      <c r="A39" s="224" t="s">
        <v>44</v>
      </c>
      <c r="B39" s="225"/>
      <c r="C39" s="225"/>
      <c r="D39" s="225"/>
      <c r="E39" s="225"/>
      <c r="F39" s="225"/>
      <c r="G39" s="225"/>
      <c r="H39" s="226"/>
      <c r="I39" s="95">
        <v>33</v>
      </c>
      <c r="J39" s="97">
        <v>0</v>
      </c>
      <c r="K39" s="97">
        <v>0</v>
      </c>
    </row>
    <row r="40" spans="1:11" ht="11.25">
      <c r="A40" s="224" t="s">
        <v>45</v>
      </c>
      <c r="B40" s="225"/>
      <c r="C40" s="225"/>
      <c r="D40" s="225"/>
      <c r="E40" s="225"/>
      <c r="F40" s="225"/>
      <c r="G40" s="225"/>
      <c r="H40" s="226"/>
      <c r="I40" s="95">
        <v>34</v>
      </c>
      <c r="J40" s="97">
        <v>33467051</v>
      </c>
      <c r="K40" s="97">
        <v>33047490</v>
      </c>
    </row>
    <row r="41" spans="1:11" ht="11.25">
      <c r="A41" s="239" t="s">
        <v>67</v>
      </c>
      <c r="B41" s="240"/>
      <c r="C41" s="240"/>
      <c r="D41" s="240"/>
      <c r="E41" s="240"/>
      <c r="F41" s="240"/>
      <c r="G41" s="240"/>
      <c r="H41" s="241"/>
      <c r="I41" s="99">
        <v>35</v>
      </c>
      <c r="J41" s="100">
        <f>J24+J27+J31+J34+J35+J38+J39+J40</f>
        <v>1272074713</v>
      </c>
      <c r="K41" s="100">
        <f>K24+K27+K31+K34+K35+K38+K39+K40</f>
        <v>1360120194</v>
      </c>
    </row>
    <row r="42" spans="1:11" ht="11.25">
      <c r="A42" s="230" t="s">
        <v>46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1.25">
      <c r="A43" s="227" t="s">
        <v>48</v>
      </c>
      <c r="B43" s="228"/>
      <c r="C43" s="228"/>
      <c r="D43" s="228"/>
      <c r="E43" s="228"/>
      <c r="F43" s="228"/>
      <c r="G43" s="228"/>
      <c r="H43" s="229"/>
      <c r="I43" s="95">
        <v>36</v>
      </c>
      <c r="J43" s="101">
        <v>85304852</v>
      </c>
      <c r="K43" s="101">
        <v>85304852</v>
      </c>
    </row>
    <row r="44" spans="1:13" ht="11.25">
      <c r="A44" s="224" t="s">
        <v>49</v>
      </c>
      <c r="B44" s="225"/>
      <c r="C44" s="225"/>
      <c r="D44" s="225"/>
      <c r="E44" s="225"/>
      <c r="F44" s="225"/>
      <c r="G44" s="225"/>
      <c r="H44" s="226"/>
      <c r="I44" s="95">
        <v>37</v>
      </c>
      <c r="J44" s="91">
        <v>388876</v>
      </c>
      <c r="K44" s="91">
        <v>-6449398</v>
      </c>
      <c r="M44" s="94"/>
    </row>
    <row r="45" spans="1:11" ht="11.25">
      <c r="A45" s="224" t="s">
        <v>50</v>
      </c>
      <c r="B45" s="225"/>
      <c r="C45" s="225"/>
      <c r="D45" s="225"/>
      <c r="E45" s="225"/>
      <c r="F45" s="225"/>
      <c r="G45" s="225"/>
      <c r="H45" s="226"/>
      <c r="I45" s="95">
        <v>38</v>
      </c>
      <c r="J45" s="91">
        <v>73256906</v>
      </c>
      <c r="K45" s="91">
        <v>73645782</v>
      </c>
    </row>
    <row r="46" spans="1:11" ht="11.25">
      <c r="A46" s="224" t="s">
        <v>51</v>
      </c>
      <c r="B46" s="225"/>
      <c r="C46" s="225"/>
      <c r="D46" s="225"/>
      <c r="E46" s="225"/>
      <c r="F46" s="225"/>
      <c r="G46" s="225"/>
      <c r="H46" s="226"/>
      <c r="I46" s="95">
        <v>39</v>
      </c>
      <c r="J46" s="91">
        <v>4729423</v>
      </c>
      <c r="K46" s="91">
        <v>4729423</v>
      </c>
    </row>
    <row r="47" spans="1:12" ht="11.25">
      <c r="A47" s="224" t="s">
        <v>52</v>
      </c>
      <c r="B47" s="225"/>
      <c r="C47" s="225"/>
      <c r="D47" s="225"/>
      <c r="E47" s="225"/>
      <c r="F47" s="225"/>
      <c r="G47" s="225"/>
      <c r="H47" s="226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4" t="s">
        <v>53</v>
      </c>
      <c r="B48" s="225"/>
      <c r="C48" s="225"/>
      <c r="D48" s="225"/>
      <c r="E48" s="225"/>
      <c r="F48" s="225"/>
      <c r="G48" s="225"/>
      <c r="H48" s="226"/>
      <c r="I48" s="95">
        <v>41</v>
      </c>
      <c r="J48" s="91">
        <v>-18267</v>
      </c>
      <c r="K48" s="91">
        <v>357975</v>
      </c>
    </row>
    <row r="49" spans="1:11" ht="11.25">
      <c r="A49" s="224" t="s">
        <v>54</v>
      </c>
      <c r="B49" s="225"/>
      <c r="C49" s="225"/>
      <c r="D49" s="225"/>
      <c r="E49" s="225"/>
      <c r="F49" s="225"/>
      <c r="G49" s="225"/>
      <c r="H49" s="226"/>
      <c r="I49" s="95">
        <v>42</v>
      </c>
      <c r="J49" s="91">
        <v>0</v>
      </c>
      <c r="K49" s="91">
        <v>0</v>
      </c>
    </row>
    <row r="50" spans="1:11" ht="11.25">
      <c r="A50" s="236" t="s">
        <v>57</v>
      </c>
      <c r="B50" s="237"/>
      <c r="C50" s="237"/>
      <c r="D50" s="237"/>
      <c r="E50" s="237"/>
      <c r="F50" s="237"/>
      <c r="G50" s="237"/>
      <c r="H50" s="238"/>
      <c r="I50" s="95">
        <v>43</v>
      </c>
      <c r="J50" s="98">
        <f>SUM(J43:J49)</f>
        <v>174263790</v>
      </c>
      <c r="K50" s="98">
        <f>SUM(K43:K49)</f>
        <v>168190634</v>
      </c>
    </row>
    <row r="51" spans="1:13" ht="11.25">
      <c r="A51" s="239" t="s">
        <v>55</v>
      </c>
      <c r="B51" s="240"/>
      <c r="C51" s="240"/>
      <c r="D51" s="240"/>
      <c r="E51" s="240"/>
      <c r="F51" s="240"/>
      <c r="G51" s="240"/>
      <c r="H51" s="241"/>
      <c r="I51" s="95">
        <v>44</v>
      </c>
      <c r="J51" s="100">
        <f>J41+J50</f>
        <v>1446338503</v>
      </c>
      <c r="K51" s="100">
        <f>K41+K50</f>
        <v>1528310828</v>
      </c>
      <c r="L51" s="94"/>
      <c r="M51" s="94"/>
    </row>
    <row r="52" spans="1:11" ht="11.25">
      <c r="A52" s="230" t="s">
        <v>116</v>
      </c>
      <c r="B52" s="242"/>
      <c r="C52" s="242"/>
      <c r="D52" s="242"/>
      <c r="E52" s="242"/>
      <c r="F52" s="242"/>
      <c r="G52" s="242"/>
      <c r="H52" s="242"/>
      <c r="I52" s="231"/>
      <c r="J52" s="231"/>
      <c r="K52" s="232"/>
    </row>
    <row r="53" spans="1:11" ht="11.25">
      <c r="A53" s="236" t="s">
        <v>58</v>
      </c>
      <c r="B53" s="237"/>
      <c r="C53" s="237"/>
      <c r="D53" s="237"/>
      <c r="E53" s="237"/>
      <c r="F53" s="237"/>
      <c r="G53" s="237"/>
      <c r="H53" s="238"/>
      <c r="I53" s="95">
        <v>45</v>
      </c>
      <c r="J53" s="96">
        <v>0</v>
      </c>
      <c r="K53" s="96">
        <v>0</v>
      </c>
    </row>
    <row r="54" spans="1:11" ht="11.25">
      <c r="A54" s="224" t="s">
        <v>59</v>
      </c>
      <c r="B54" s="225"/>
      <c r="C54" s="225"/>
      <c r="D54" s="225"/>
      <c r="E54" s="225"/>
      <c r="F54" s="225"/>
      <c r="G54" s="225"/>
      <c r="H54" s="226"/>
      <c r="I54" s="95">
        <v>46</v>
      </c>
      <c r="J54" s="91">
        <v>0</v>
      </c>
      <c r="K54" s="91">
        <v>0</v>
      </c>
    </row>
    <row r="55" spans="1:11" ht="11.25">
      <c r="A55" s="233" t="s">
        <v>66</v>
      </c>
      <c r="B55" s="234"/>
      <c r="C55" s="234"/>
      <c r="D55" s="234"/>
      <c r="E55" s="234"/>
      <c r="F55" s="234"/>
      <c r="G55" s="234"/>
      <c r="H55" s="235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K22">
    <cfRule type="cellIs" priority="7" dxfId="0" operator="lessThan" stopIfTrue="1">
      <formula>0</formula>
    </cfRule>
  </conditionalFormatting>
  <conditionalFormatting sqref="J24">
    <cfRule type="cellIs" priority="4" dxfId="0" operator="lessThan" stopIfTrue="1">
      <formula>0</formula>
    </cfRule>
  </conditionalFormatting>
  <conditionalFormatting sqref="J24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6:K47 J25:K26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25">
      <selection activeCell="A49" sqref="A49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1" t="s">
        <v>75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3:13" ht="12.75" customHeight="1">
      <c r="C2" s="221" t="s">
        <v>111</v>
      </c>
      <c r="D2" s="221"/>
      <c r="E2" s="222" t="s">
        <v>259</v>
      </c>
      <c r="F2" s="223"/>
      <c r="G2" s="103" t="s">
        <v>61</v>
      </c>
      <c r="H2" s="222" t="s">
        <v>263</v>
      </c>
      <c r="I2" s="223"/>
      <c r="J2" s="265" t="s">
        <v>112</v>
      </c>
      <c r="K2" s="266"/>
      <c r="L2" s="266"/>
      <c r="M2" s="266"/>
    </row>
    <row r="3" spans="1:13" ht="22.5">
      <c r="A3" s="256" t="s">
        <v>102</v>
      </c>
      <c r="B3" s="256"/>
      <c r="C3" s="256"/>
      <c r="D3" s="256"/>
      <c r="E3" s="256"/>
      <c r="F3" s="256"/>
      <c r="G3" s="256"/>
      <c r="H3" s="256"/>
      <c r="I3" s="40" t="s">
        <v>138</v>
      </c>
      <c r="J3" s="256" t="s">
        <v>124</v>
      </c>
      <c r="K3" s="256"/>
      <c r="L3" s="256" t="s">
        <v>125</v>
      </c>
      <c r="M3" s="256"/>
    </row>
    <row r="4" spans="1:13" ht="22.5">
      <c r="A4" s="256"/>
      <c r="B4" s="256"/>
      <c r="C4" s="256"/>
      <c r="D4" s="256"/>
      <c r="E4" s="256"/>
      <c r="F4" s="256"/>
      <c r="G4" s="256"/>
      <c r="H4" s="256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6">
        <v>1</v>
      </c>
      <c r="B5" s="256"/>
      <c r="C5" s="256"/>
      <c r="D5" s="256"/>
      <c r="E5" s="256"/>
      <c r="F5" s="256"/>
      <c r="G5" s="256"/>
      <c r="H5" s="256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27" t="s">
        <v>89</v>
      </c>
      <c r="B6" s="228"/>
      <c r="C6" s="228"/>
      <c r="D6" s="228"/>
      <c r="E6" s="228"/>
      <c r="F6" s="228"/>
      <c r="G6" s="228"/>
      <c r="H6" s="229"/>
      <c r="I6" s="104">
        <v>48</v>
      </c>
      <c r="J6" s="105">
        <v>79670364</v>
      </c>
      <c r="K6" s="105">
        <v>18316628</v>
      </c>
      <c r="L6" s="105">
        <v>68893457</v>
      </c>
      <c r="M6" s="105">
        <v>16700513</v>
      </c>
      <c r="O6" s="94"/>
    </row>
    <row r="7" spans="1:15" ht="11.25">
      <c r="A7" s="224" t="s">
        <v>90</v>
      </c>
      <c r="B7" s="225"/>
      <c r="C7" s="225"/>
      <c r="D7" s="225"/>
      <c r="E7" s="225"/>
      <c r="F7" s="225"/>
      <c r="G7" s="225"/>
      <c r="H7" s="226"/>
      <c r="I7" s="95">
        <v>49</v>
      </c>
      <c r="J7" s="105">
        <v>40690141</v>
      </c>
      <c r="K7" s="105">
        <v>9725049</v>
      </c>
      <c r="L7" s="105">
        <v>37174764</v>
      </c>
      <c r="M7" s="105">
        <v>9154139</v>
      </c>
      <c r="O7" s="94"/>
    </row>
    <row r="8" spans="1:15" ht="11.25">
      <c r="A8" s="236" t="s">
        <v>64</v>
      </c>
      <c r="B8" s="237"/>
      <c r="C8" s="237"/>
      <c r="D8" s="237"/>
      <c r="E8" s="237"/>
      <c r="F8" s="237"/>
      <c r="G8" s="237"/>
      <c r="H8" s="238"/>
      <c r="I8" s="95">
        <v>50</v>
      </c>
      <c r="J8" s="145">
        <v>38980223</v>
      </c>
      <c r="K8" s="145">
        <v>8591579</v>
      </c>
      <c r="L8" s="145">
        <f>L6-L7</f>
        <v>31718693</v>
      </c>
      <c r="M8" s="145">
        <f>M6-M7</f>
        <v>7546374</v>
      </c>
      <c r="O8" s="94"/>
    </row>
    <row r="9" spans="1:15" ht="11.25">
      <c r="A9" s="224" t="s">
        <v>91</v>
      </c>
      <c r="B9" s="225"/>
      <c r="C9" s="225"/>
      <c r="D9" s="225"/>
      <c r="E9" s="225"/>
      <c r="F9" s="225"/>
      <c r="G9" s="225"/>
      <c r="H9" s="226"/>
      <c r="I9" s="95">
        <v>51</v>
      </c>
      <c r="J9" s="105">
        <v>12217409</v>
      </c>
      <c r="K9" s="105">
        <v>3032103</v>
      </c>
      <c r="L9" s="105">
        <v>11877626</v>
      </c>
      <c r="M9" s="105">
        <v>3004040</v>
      </c>
      <c r="O9" s="94"/>
    </row>
    <row r="10" spans="1:15" ht="11.25">
      <c r="A10" s="224" t="s">
        <v>92</v>
      </c>
      <c r="B10" s="225"/>
      <c r="C10" s="225"/>
      <c r="D10" s="225"/>
      <c r="E10" s="225"/>
      <c r="F10" s="225"/>
      <c r="G10" s="225"/>
      <c r="H10" s="226"/>
      <c r="I10" s="95">
        <v>52</v>
      </c>
      <c r="J10" s="105">
        <v>3076927</v>
      </c>
      <c r="K10" s="105">
        <v>744802</v>
      </c>
      <c r="L10" s="105">
        <v>2966606</v>
      </c>
      <c r="M10" s="105">
        <v>707311</v>
      </c>
      <c r="O10" s="94"/>
    </row>
    <row r="11" spans="1:15" ht="11.25">
      <c r="A11" s="236" t="s">
        <v>63</v>
      </c>
      <c r="B11" s="237"/>
      <c r="C11" s="237"/>
      <c r="D11" s="237"/>
      <c r="E11" s="237"/>
      <c r="F11" s="237"/>
      <c r="G11" s="237"/>
      <c r="H11" s="238"/>
      <c r="I11" s="95">
        <v>53</v>
      </c>
      <c r="J11" s="145">
        <v>9140482</v>
      </c>
      <c r="K11" s="145">
        <v>2287301</v>
      </c>
      <c r="L11" s="145">
        <f>L9-L10</f>
        <v>8911020</v>
      </c>
      <c r="M11" s="145">
        <f>M9-M10</f>
        <v>2296729</v>
      </c>
      <c r="O11" s="94"/>
    </row>
    <row r="12" spans="1:15" ht="32.25" customHeight="1">
      <c r="A12" s="224" t="s">
        <v>22</v>
      </c>
      <c r="B12" s="225"/>
      <c r="C12" s="225"/>
      <c r="D12" s="225"/>
      <c r="E12" s="225"/>
      <c r="F12" s="225"/>
      <c r="G12" s="225"/>
      <c r="H12" s="226"/>
      <c r="I12" s="95">
        <v>54</v>
      </c>
      <c r="J12" s="105">
        <v>-126240</v>
      </c>
      <c r="K12" s="105">
        <v>-18197</v>
      </c>
      <c r="L12" s="105">
        <v>132988</v>
      </c>
      <c r="M12" s="105">
        <v>185252</v>
      </c>
      <c r="O12" s="94"/>
    </row>
    <row r="13" spans="1:15" ht="11.25">
      <c r="A13" s="224" t="s">
        <v>93</v>
      </c>
      <c r="B13" s="225"/>
      <c r="C13" s="225"/>
      <c r="D13" s="225"/>
      <c r="E13" s="225"/>
      <c r="F13" s="225"/>
      <c r="G13" s="225"/>
      <c r="H13" s="226"/>
      <c r="I13" s="95">
        <v>55</v>
      </c>
      <c r="J13" s="105">
        <v>2729015</v>
      </c>
      <c r="K13" s="105">
        <v>616757</v>
      </c>
      <c r="L13" s="105">
        <v>2869348</v>
      </c>
      <c r="M13" s="105">
        <v>677281</v>
      </c>
      <c r="O13" s="94"/>
    </row>
    <row r="14" spans="1:15" ht="11.25">
      <c r="A14" s="224" t="s">
        <v>94</v>
      </c>
      <c r="B14" s="225"/>
      <c r="C14" s="225"/>
      <c r="D14" s="225"/>
      <c r="E14" s="225"/>
      <c r="F14" s="225"/>
      <c r="G14" s="225"/>
      <c r="H14" s="226"/>
      <c r="I14" s="95">
        <v>56</v>
      </c>
      <c r="J14" s="105">
        <v>-215</v>
      </c>
      <c r="K14" s="105">
        <v>-384</v>
      </c>
      <c r="L14" s="105">
        <v>360</v>
      </c>
      <c r="M14" s="105">
        <v>24</v>
      </c>
      <c r="O14" s="94"/>
    </row>
    <row r="15" spans="1:15" ht="23.25" customHeight="1">
      <c r="A15" s="224" t="s">
        <v>95</v>
      </c>
      <c r="B15" s="225"/>
      <c r="C15" s="225"/>
      <c r="D15" s="225"/>
      <c r="E15" s="225"/>
      <c r="F15" s="225"/>
      <c r="G15" s="225"/>
      <c r="H15" s="226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4" t="s">
        <v>96</v>
      </c>
      <c r="B16" s="225"/>
      <c r="C16" s="225"/>
      <c r="D16" s="225"/>
      <c r="E16" s="225"/>
      <c r="F16" s="225"/>
      <c r="G16" s="225"/>
      <c r="H16" s="226"/>
      <c r="I16" s="95">
        <v>58</v>
      </c>
      <c r="J16" s="105">
        <v>2641341</v>
      </c>
      <c r="K16" s="105">
        <v>234629</v>
      </c>
      <c r="L16" s="105">
        <v>579564</v>
      </c>
      <c r="M16" s="105">
        <v>512383</v>
      </c>
      <c r="O16" s="94"/>
    </row>
    <row r="17" spans="1:15" ht="11.25">
      <c r="A17" s="224" t="s">
        <v>97</v>
      </c>
      <c r="B17" s="225"/>
      <c r="C17" s="225"/>
      <c r="D17" s="225"/>
      <c r="E17" s="225"/>
      <c r="F17" s="225"/>
      <c r="G17" s="225"/>
      <c r="H17" s="226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4" t="s">
        <v>98</v>
      </c>
      <c r="B18" s="225"/>
      <c r="C18" s="225"/>
      <c r="D18" s="225"/>
      <c r="E18" s="225"/>
      <c r="F18" s="225"/>
      <c r="G18" s="225"/>
      <c r="H18" s="226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4" t="s">
        <v>99</v>
      </c>
      <c r="B19" s="225"/>
      <c r="C19" s="225"/>
      <c r="D19" s="225"/>
      <c r="E19" s="225"/>
      <c r="F19" s="225"/>
      <c r="G19" s="225"/>
      <c r="H19" s="226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4" t="s">
        <v>100</v>
      </c>
      <c r="B20" s="225"/>
      <c r="C20" s="225"/>
      <c r="D20" s="225"/>
      <c r="E20" s="225"/>
      <c r="F20" s="225"/>
      <c r="G20" s="225"/>
      <c r="H20" s="226"/>
      <c r="I20" s="95">
        <v>62</v>
      </c>
      <c r="J20" s="105">
        <v>0</v>
      </c>
      <c r="K20" s="105">
        <v>-31176</v>
      </c>
      <c r="L20" s="105">
        <v>0</v>
      </c>
      <c r="M20" s="105">
        <v>0</v>
      </c>
      <c r="O20" s="94"/>
    </row>
    <row r="21" spans="1:15" ht="11.25">
      <c r="A21" s="224" t="s">
        <v>101</v>
      </c>
      <c r="B21" s="225"/>
      <c r="C21" s="225"/>
      <c r="D21" s="225"/>
      <c r="E21" s="225"/>
      <c r="F21" s="225"/>
      <c r="G21" s="225"/>
      <c r="H21" s="226"/>
      <c r="I21" s="95">
        <v>63</v>
      </c>
      <c r="J21" s="105">
        <v>-337089</v>
      </c>
      <c r="K21" s="105">
        <v>-146120</v>
      </c>
      <c r="L21" s="105">
        <v>56242</v>
      </c>
      <c r="M21" s="105">
        <v>5092</v>
      </c>
      <c r="O21" s="94"/>
    </row>
    <row r="22" spans="1:15" ht="11.25">
      <c r="A22" s="224" t="s">
        <v>12</v>
      </c>
      <c r="B22" s="225"/>
      <c r="C22" s="225"/>
      <c r="D22" s="225"/>
      <c r="E22" s="225"/>
      <c r="F22" s="225"/>
      <c r="G22" s="225"/>
      <c r="H22" s="226"/>
      <c r="I22" s="95">
        <v>64</v>
      </c>
      <c r="J22" s="105">
        <v>1257474</v>
      </c>
      <c r="K22" s="105">
        <v>348843</v>
      </c>
      <c r="L22" s="105">
        <v>1079706</v>
      </c>
      <c r="M22" s="105">
        <v>202076</v>
      </c>
      <c r="O22" s="94"/>
    </row>
    <row r="23" spans="1:15" ht="11.25">
      <c r="A23" s="224" t="s">
        <v>13</v>
      </c>
      <c r="B23" s="225"/>
      <c r="C23" s="225"/>
      <c r="D23" s="225"/>
      <c r="E23" s="225"/>
      <c r="F23" s="225"/>
      <c r="G23" s="225"/>
      <c r="H23" s="226"/>
      <c r="I23" s="95">
        <v>65</v>
      </c>
      <c r="J23" s="105">
        <v>1316777</v>
      </c>
      <c r="K23" s="105">
        <v>509999</v>
      </c>
      <c r="L23" s="105">
        <v>851320</v>
      </c>
      <c r="M23" s="105">
        <v>284080</v>
      </c>
      <c r="O23" s="94"/>
    </row>
    <row r="24" spans="1:15" ht="11.25">
      <c r="A24" s="224" t="s">
        <v>14</v>
      </c>
      <c r="B24" s="225"/>
      <c r="C24" s="225"/>
      <c r="D24" s="225"/>
      <c r="E24" s="225"/>
      <c r="F24" s="225"/>
      <c r="G24" s="225"/>
      <c r="H24" s="226"/>
      <c r="I24" s="95">
        <v>66</v>
      </c>
      <c r="J24" s="105">
        <v>40014509</v>
      </c>
      <c r="K24" s="105">
        <v>10665565</v>
      </c>
      <c r="L24" s="105">
        <v>35557592</v>
      </c>
      <c r="M24" s="105">
        <v>8383280</v>
      </c>
      <c r="O24" s="94"/>
    </row>
    <row r="25" spans="1:16" ht="34.5" customHeight="1">
      <c r="A25" s="236" t="s">
        <v>62</v>
      </c>
      <c r="B25" s="237"/>
      <c r="C25" s="237"/>
      <c r="D25" s="237"/>
      <c r="E25" s="237"/>
      <c r="F25" s="237"/>
      <c r="G25" s="237"/>
      <c r="H25" s="238"/>
      <c r="I25" s="95">
        <v>67</v>
      </c>
      <c r="J25" s="145">
        <v>12953705</v>
      </c>
      <c r="K25" s="145">
        <v>707668</v>
      </c>
      <c r="L25" s="145">
        <f>L8+L11+SUM(L12:L22)-L23-L24</f>
        <v>8939009</v>
      </c>
      <c r="M25" s="145">
        <f>M8+M11+SUM(M12:M22)-M23-M24</f>
        <v>2757851</v>
      </c>
      <c r="O25" s="94"/>
      <c r="P25" s="94"/>
    </row>
    <row r="26" spans="1:15" ht="11.25">
      <c r="A26" s="224" t="s">
        <v>15</v>
      </c>
      <c r="B26" s="225"/>
      <c r="C26" s="225"/>
      <c r="D26" s="225"/>
      <c r="E26" s="225"/>
      <c r="F26" s="225"/>
      <c r="G26" s="225"/>
      <c r="H26" s="226"/>
      <c r="I26" s="95">
        <v>68</v>
      </c>
      <c r="J26" s="105">
        <v>12010021</v>
      </c>
      <c r="K26" s="105">
        <v>585329</v>
      </c>
      <c r="L26" s="105">
        <v>15388407</v>
      </c>
      <c r="M26" s="105">
        <v>9716495</v>
      </c>
      <c r="O26" s="94"/>
    </row>
    <row r="27" spans="1:15" ht="11.25">
      <c r="A27" s="236" t="s">
        <v>20</v>
      </c>
      <c r="B27" s="237"/>
      <c r="C27" s="237"/>
      <c r="D27" s="237"/>
      <c r="E27" s="237"/>
      <c r="F27" s="237"/>
      <c r="G27" s="237"/>
      <c r="H27" s="238"/>
      <c r="I27" s="95">
        <v>69</v>
      </c>
      <c r="J27" s="145">
        <v>943684</v>
      </c>
      <c r="K27" s="145">
        <v>122339</v>
      </c>
      <c r="L27" s="145">
        <f>L25-L26</f>
        <v>-6449398</v>
      </c>
      <c r="M27" s="145">
        <f>M25-M26</f>
        <v>-6958644</v>
      </c>
      <c r="O27" s="94"/>
    </row>
    <row r="28" spans="1:15" ht="11.25">
      <c r="A28" s="236" t="s">
        <v>16</v>
      </c>
      <c r="B28" s="237"/>
      <c r="C28" s="237"/>
      <c r="D28" s="237"/>
      <c r="E28" s="237"/>
      <c r="F28" s="237"/>
      <c r="G28" s="237"/>
      <c r="H28" s="238"/>
      <c r="I28" s="95">
        <v>70</v>
      </c>
      <c r="J28" s="105">
        <v>554808</v>
      </c>
      <c r="K28" s="105">
        <v>24858</v>
      </c>
      <c r="L28" s="105">
        <v>0</v>
      </c>
      <c r="M28" s="105">
        <v>0</v>
      </c>
      <c r="O28" s="94"/>
    </row>
    <row r="29" spans="1:15" ht="11.25">
      <c r="A29" s="236" t="s">
        <v>21</v>
      </c>
      <c r="B29" s="237"/>
      <c r="C29" s="237"/>
      <c r="D29" s="237"/>
      <c r="E29" s="237"/>
      <c r="F29" s="237"/>
      <c r="G29" s="237"/>
      <c r="H29" s="238"/>
      <c r="I29" s="95">
        <v>71</v>
      </c>
      <c r="J29" s="145">
        <v>388876</v>
      </c>
      <c r="K29" s="145">
        <v>97481</v>
      </c>
      <c r="L29" s="145">
        <f>L27-L28</f>
        <v>-6449398</v>
      </c>
      <c r="M29" s="145">
        <f>M27-M28</f>
        <v>-6958644</v>
      </c>
      <c r="O29" s="94"/>
    </row>
    <row r="30" spans="1:15" ht="11.25">
      <c r="A30" s="224" t="s">
        <v>17</v>
      </c>
      <c r="B30" s="225"/>
      <c r="C30" s="225"/>
      <c r="D30" s="225"/>
      <c r="E30" s="225"/>
      <c r="F30" s="225"/>
      <c r="G30" s="225"/>
      <c r="H30" s="226"/>
      <c r="I30" s="95">
        <v>72</v>
      </c>
      <c r="J30" s="146">
        <v>0</v>
      </c>
      <c r="K30" s="146">
        <v>0</v>
      </c>
      <c r="L30" s="146">
        <v>0</v>
      </c>
      <c r="M30" s="146">
        <v>0</v>
      </c>
      <c r="O30" s="94"/>
    </row>
    <row r="31" spans="1:13" ht="12.75" customHeight="1">
      <c r="A31" s="230" t="s">
        <v>117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61"/>
    </row>
    <row r="32" spans="1:13" ht="11.25">
      <c r="A32" s="262" t="s">
        <v>18</v>
      </c>
      <c r="B32" s="263"/>
      <c r="C32" s="263"/>
      <c r="D32" s="263"/>
      <c r="E32" s="263"/>
      <c r="F32" s="263"/>
      <c r="G32" s="263"/>
      <c r="H32" s="264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36" t="s">
        <v>19</v>
      </c>
      <c r="B33" s="225"/>
      <c r="C33" s="225"/>
      <c r="D33" s="225"/>
      <c r="E33" s="225"/>
      <c r="F33" s="225"/>
      <c r="G33" s="225"/>
      <c r="H33" s="226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0" t="s">
        <v>65</v>
      </c>
      <c r="B34" s="234"/>
      <c r="C34" s="234"/>
      <c r="D34" s="234"/>
      <c r="E34" s="234"/>
      <c r="F34" s="234"/>
      <c r="G34" s="234"/>
      <c r="H34" s="235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30">
      <selection activeCell="F55" sqref="F55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95" t="s">
        <v>139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3:11" ht="12.75">
      <c r="C2" s="296" t="s">
        <v>140</v>
      </c>
      <c r="D2" s="297"/>
      <c r="E2" s="298" t="s">
        <v>259</v>
      </c>
      <c r="F2" s="299"/>
      <c r="G2" s="110" t="s">
        <v>61</v>
      </c>
      <c r="H2" s="298" t="s">
        <v>263</v>
      </c>
      <c r="I2" s="299"/>
      <c r="J2" s="300" t="s">
        <v>112</v>
      </c>
      <c r="K2" s="301"/>
    </row>
    <row r="3" spans="1:11" ht="23.25">
      <c r="A3" s="302" t="s">
        <v>102</v>
      </c>
      <c r="B3" s="302"/>
      <c r="C3" s="302"/>
      <c r="D3" s="302"/>
      <c r="E3" s="302"/>
      <c r="F3" s="302"/>
      <c r="G3" s="302"/>
      <c r="H3" s="302"/>
      <c r="I3" s="111" t="s">
        <v>141</v>
      </c>
      <c r="J3" s="112" t="s">
        <v>124</v>
      </c>
      <c r="K3" s="113" t="s">
        <v>125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114">
        <v>2</v>
      </c>
      <c r="J4" s="115" t="s">
        <v>142</v>
      </c>
      <c r="K4" s="116" t="s">
        <v>143</v>
      </c>
    </row>
    <row r="5" spans="1:11" ht="12.75">
      <c r="A5" s="274" t="s">
        <v>144</v>
      </c>
      <c r="B5" s="275"/>
      <c r="C5" s="275"/>
      <c r="D5" s="275"/>
      <c r="E5" s="275"/>
      <c r="F5" s="275"/>
      <c r="G5" s="275"/>
      <c r="H5" s="275"/>
      <c r="I5" s="276"/>
      <c r="J5" s="276"/>
      <c r="K5" s="277"/>
    </row>
    <row r="6" spans="1:11" ht="12.75">
      <c r="A6" s="278" t="s">
        <v>145</v>
      </c>
      <c r="B6" s="293"/>
      <c r="C6" s="293"/>
      <c r="D6" s="293"/>
      <c r="E6" s="293"/>
      <c r="F6" s="293"/>
      <c r="G6" s="293"/>
      <c r="H6" s="294"/>
      <c r="I6" s="117">
        <v>1</v>
      </c>
      <c r="J6" s="147">
        <f>SUM(J7:J12)</f>
        <v>17184084</v>
      </c>
      <c r="K6" s="147">
        <f>SUM(K7:K12)</f>
        <v>11544248</v>
      </c>
    </row>
    <row r="7" spans="1:11" ht="12.75">
      <c r="A7" s="267" t="s">
        <v>146</v>
      </c>
      <c r="B7" s="287"/>
      <c r="C7" s="287"/>
      <c r="D7" s="287"/>
      <c r="E7" s="287"/>
      <c r="F7" s="287"/>
      <c r="G7" s="287"/>
      <c r="H7" s="288"/>
      <c r="I7" s="117">
        <v>2</v>
      </c>
      <c r="J7" s="148">
        <v>943684</v>
      </c>
      <c r="K7" s="148">
        <v>-6449398</v>
      </c>
    </row>
    <row r="8" spans="1:11" ht="12.75">
      <c r="A8" s="267" t="s">
        <v>147</v>
      </c>
      <c r="B8" s="287"/>
      <c r="C8" s="287"/>
      <c r="D8" s="287"/>
      <c r="E8" s="287"/>
      <c r="F8" s="287"/>
      <c r="G8" s="287"/>
      <c r="H8" s="288"/>
      <c r="I8" s="117">
        <v>3</v>
      </c>
      <c r="J8" s="148">
        <v>12010021</v>
      </c>
      <c r="K8" s="148">
        <v>15388407</v>
      </c>
    </row>
    <row r="9" spans="1:11" ht="12.75">
      <c r="A9" s="267" t="s">
        <v>148</v>
      </c>
      <c r="B9" s="287"/>
      <c r="C9" s="287"/>
      <c r="D9" s="287"/>
      <c r="E9" s="287"/>
      <c r="F9" s="287"/>
      <c r="G9" s="287"/>
      <c r="H9" s="288"/>
      <c r="I9" s="117">
        <v>4</v>
      </c>
      <c r="J9" s="148">
        <v>4230379</v>
      </c>
      <c r="K9" s="148">
        <v>2605239</v>
      </c>
    </row>
    <row r="10" spans="1:11" ht="23.25" customHeight="1">
      <c r="A10" s="267" t="s">
        <v>149</v>
      </c>
      <c r="B10" s="287"/>
      <c r="C10" s="287"/>
      <c r="D10" s="287"/>
      <c r="E10" s="287"/>
      <c r="F10" s="287"/>
      <c r="G10" s="287"/>
      <c r="H10" s="288"/>
      <c r="I10" s="117">
        <v>5</v>
      </c>
      <c r="J10" s="148">
        <v>0</v>
      </c>
      <c r="K10" s="148">
        <v>0</v>
      </c>
    </row>
    <row r="11" spans="1:11" ht="12.75">
      <c r="A11" s="267" t="s">
        <v>150</v>
      </c>
      <c r="B11" s="287"/>
      <c r="C11" s="287"/>
      <c r="D11" s="287"/>
      <c r="E11" s="287"/>
      <c r="F11" s="287"/>
      <c r="G11" s="287"/>
      <c r="H11" s="288"/>
      <c r="I11" s="117">
        <v>6</v>
      </c>
      <c r="J11" s="148">
        <v>0</v>
      </c>
      <c r="K11" s="148">
        <v>0</v>
      </c>
    </row>
    <row r="12" spans="1:11" ht="12.75">
      <c r="A12" s="267" t="s">
        <v>151</v>
      </c>
      <c r="B12" s="287"/>
      <c r="C12" s="287"/>
      <c r="D12" s="287"/>
      <c r="E12" s="287"/>
      <c r="F12" s="287"/>
      <c r="G12" s="287"/>
      <c r="H12" s="288"/>
      <c r="I12" s="117">
        <v>7</v>
      </c>
      <c r="J12" s="148">
        <v>0</v>
      </c>
      <c r="K12" s="148">
        <v>0</v>
      </c>
    </row>
    <row r="13" spans="1:11" ht="12.75">
      <c r="A13" s="270" t="s">
        <v>152</v>
      </c>
      <c r="B13" s="287"/>
      <c r="C13" s="287"/>
      <c r="D13" s="287"/>
      <c r="E13" s="287"/>
      <c r="F13" s="287"/>
      <c r="G13" s="287"/>
      <c r="H13" s="288"/>
      <c r="I13" s="117">
        <v>8</v>
      </c>
      <c r="J13" s="149">
        <f>J14+J15+J16+J17+J19+J20+J21</f>
        <v>52536146</v>
      </c>
      <c r="K13" s="149">
        <f>K14+K15+K16+K17+K19+K20+K21</f>
        <v>-124365087</v>
      </c>
    </row>
    <row r="14" spans="1:11" ht="12.75">
      <c r="A14" s="267" t="s">
        <v>153</v>
      </c>
      <c r="B14" s="287"/>
      <c r="C14" s="287"/>
      <c r="D14" s="287"/>
      <c r="E14" s="287"/>
      <c r="F14" s="287"/>
      <c r="G14" s="287"/>
      <c r="H14" s="288"/>
      <c r="I14" s="117">
        <v>9</v>
      </c>
      <c r="J14" s="148">
        <v>7118325</v>
      </c>
      <c r="K14" s="148">
        <v>-37681765</v>
      </c>
    </row>
    <row r="15" spans="1:11" ht="12.75">
      <c r="A15" s="267" t="s">
        <v>154</v>
      </c>
      <c r="B15" s="287"/>
      <c r="C15" s="287"/>
      <c r="D15" s="287"/>
      <c r="E15" s="287"/>
      <c r="F15" s="287"/>
      <c r="G15" s="287"/>
      <c r="H15" s="288"/>
      <c r="I15" s="117">
        <v>10</v>
      </c>
      <c r="J15" s="148">
        <v>10329427</v>
      </c>
      <c r="K15" s="148">
        <v>-24687799</v>
      </c>
    </row>
    <row r="16" spans="1:11" ht="12.75">
      <c r="A16" s="267" t="s">
        <v>155</v>
      </c>
      <c r="B16" s="287"/>
      <c r="C16" s="287"/>
      <c r="D16" s="287"/>
      <c r="E16" s="287"/>
      <c r="F16" s="287"/>
      <c r="G16" s="287"/>
      <c r="H16" s="288"/>
      <c r="I16" s="117">
        <v>11</v>
      </c>
      <c r="J16" s="148">
        <v>19564958</v>
      </c>
      <c r="K16" s="148">
        <v>-37771395</v>
      </c>
    </row>
    <row r="17" spans="1:13" ht="12.75">
      <c r="A17" s="267" t="s">
        <v>156</v>
      </c>
      <c r="B17" s="287"/>
      <c r="C17" s="287"/>
      <c r="D17" s="287"/>
      <c r="E17" s="287"/>
      <c r="F17" s="287"/>
      <c r="G17" s="287"/>
      <c r="H17" s="288"/>
      <c r="I17" s="117">
        <v>12</v>
      </c>
      <c r="J17" s="148">
        <v>47074106</v>
      </c>
      <c r="K17" s="148">
        <v>69997505</v>
      </c>
      <c r="M17" s="118"/>
    </row>
    <row r="18" spans="1:11" ht="25.5" customHeight="1">
      <c r="A18" s="267" t="s">
        <v>157</v>
      </c>
      <c r="B18" s="287"/>
      <c r="C18" s="287"/>
      <c r="D18" s="287"/>
      <c r="E18" s="287"/>
      <c r="F18" s="287"/>
      <c r="G18" s="287"/>
      <c r="H18" s="288"/>
      <c r="I18" s="117">
        <v>13</v>
      </c>
      <c r="J18" s="148">
        <v>0</v>
      </c>
      <c r="K18" s="148">
        <v>0</v>
      </c>
    </row>
    <row r="19" spans="1:13" ht="12.75">
      <c r="A19" s="267" t="s">
        <v>158</v>
      </c>
      <c r="B19" s="287"/>
      <c r="C19" s="287"/>
      <c r="D19" s="287"/>
      <c r="E19" s="287"/>
      <c r="F19" s="287"/>
      <c r="G19" s="287"/>
      <c r="H19" s="288"/>
      <c r="I19" s="117">
        <v>14</v>
      </c>
      <c r="J19" s="148">
        <v>-30207390</v>
      </c>
      <c r="K19" s="148">
        <v>-97131630</v>
      </c>
      <c r="M19" s="118"/>
    </row>
    <row r="20" spans="1:11" ht="22.5" customHeight="1">
      <c r="A20" s="289" t="s">
        <v>159</v>
      </c>
      <c r="B20" s="290"/>
      <c r="C20" s="290"/>
      <c r="D20" s="290"/>
      <c r="E20" s="290"/>
      <c r="F20" s="290"/>
      <c r="G20" s="290"/>
      <c r="H20" s="291"/>
      <c r="I20" s="117">
        <v>15</v>
      </c>
      <c r="J20" s="148">
        <v>0</v>
      </c>
      <c r="K20" s="148">
        <v>0</v>
      </c>
    </row>
    <row r="21" spans="1:14" ht="12.75">
      <c r="A21" s="267" t="s">
        <v>160</v>
      </c>
      <c r="B21" s="268"/>
      <c r="C21" s="268"/>
      <c r="D21" s="268"/>
      <c r="E21" s="268"/>
      <c r="F21" s="268"/>
      <c r="G21" s="268"/>
      <c r="H21" s="269"/>
      <c r="I21" s="117">
        <v>16</v>
      </c>
      <c r="J21" s="148">
        <v>-1343280</v>
      </c>
      <c r="K21" s="148">
        <v>2909997</v>
      </c>
      <c r="L21" s="118"/>
      <c r="M21" s="118"/>
      <c r="N21" s="118"/>
    </row>
    <row r="22" spans="1:13" ht="12.75">
      <c r="A22" s="270" t="s">
        <v>161</v>
      </c>
      <c r="B22" s="268"/>
      <c r="C22" s="268"/>
      <c r="D22" s="268"/>
      <c r="E22" s="268"/>
      <c r="F22" s="268"/>
      <c r="G22" s="268"/>
      <c r="H22" s="269"/>
      <c r="I22" s="117">
        <v>17</v>
      </c>
      <c r="J22" s="149">
        <f>SUM(J23:J26)</f>
        <v>-42313579</v>
      </c>
      <c r="K22" s="149">
        <f>SUM(K23:K26)</f>
        <v>87797464</v>
      </c>
      <c r="M22" s="118"/>
    </row>
    <row r="23" spans="1:13" ht="12.75">
      <c r="A23" s="267" t="s">
        <v>162</v>
      </c>
      <c r="B23" s="268"/>
      <c r="C23" s="268"/>
      <c r="D23" s="268"/>
      <c r="E23" s="268"/>
      <c r="F23" s="268"/>
      <c r="G23" s="268"/>
      <c r="H23" s="269"/>
      <c r="I23" s="117">
        <v>18</v>
      </c>
      <c r="J23" s="148">
        <v>-7557337</v>
      </c>
      <c r="K23" s="148">
        <v>9441856</v>
      </c>
      <c r="M23" s="118"/>
    </row>
    <row r="24" spans="1:12" ht="12.75">
      <c r="A24" s="267" t="s">
        <v>163</v>
      </c>
      <c r="B24" s="268"/>
      <c r="C24" s="268"/>
      <c r="D24" s="268"/>
      <c r="E24" s="268"/>
      <c r="F24" s="268"/>
      <c r="G24" s="268"/>
      <c r="H24" s="269"/>
      <c r="I24" s="117">
        <v>19</v>
      </c>
      <c r="J24" s="148">
        <v>-31043635</v>
      </c>
      <c r="K24" s="148">
        <v>78776254</v>
      </c>
      <c r="L24" s="118"/>
    </row>
    <row r="25" spans="1:13" ht="12.75">
      <c r="A25" s="267" t="s">
        <v>164</v>
      </c>
      <c r="B25" s="268"/>
      <c r="C25" s="268"/>
      <c r="D25" s="268"/>
      <c r="E25" s="268"/>
      <c r="F25" s="268"/>
      <c r="G25" s="268"/>
      <c r="H25" s="269"/>
      <c r="I25" s="117">
        <v>20</v>
      </c>
      <c r="J25" s="148">
        <v>-793</v>
      </c>
      <c r="K25" s="148">
        <v>-1085</v>
      </c>
      <c r="M25" s="118"/>
    </row>
    <row r="26" spans="1:11" ht="12.75">
      <c r="A26" s="267" t="s">
        <v>165</v>
      </c>
      <c r="B26" s="268"/>
      <c r="C26" s="268"/>
      <c r="D26" s="268"/>
      <c r="E26" s="268"/>
      <c r="F26" s="268"/>
      <c r="G26" s="268"/>
      <c r="H26" s="269"/>
      <c r="I26" s="117">
        <v>21</v>
      </c>
      <c r="J26" s="148">
        <v>-3711814</v>
      </c>
      <c r="K26" s="148">
        <v>-419561</v>
      </c>
    </row>
    <row r="27" spans="1:11" ht="23.25" customHeight="1">
      <c r="A27" s="270" t="s">
        <v>166</v>
      </c>
      <c r="B27" s="268"/>
      <c r="C27" s="268"/>
      <c r="D27" s="268"/>
      <c r="E27" s="268"/>
      <c r="F27" s="268"/>
      <c r="G27" s="268"/>
      <c r="H27" s="269"/>
      <c r="I27" s="117">
        <v>22</v>
      </c>
      <c r="J27" s="149">
        <f>J6+J13+J22</f>
        <v>27406651</v>
      </c>
      <c r="K27" s="149">
        <f>K6+K13+K22</f>
        <v>-25023375</v>
      </c>
    </row>
    <row r="28" spans="1:11" ht="12.75">
      <c r="A28" s="281" t="s">
        <v>167</v>
      </c>
      <c r="B28" s="282"/>
      <c r="C28" s="282"/>
      <c r="D28" s="282"/>
      <c r="E28" s="282"/>
      <c r="F28" s="282"/>
      <c r="G28" s="282"/>
      <c r="H28" s="283"/>
      <c r="I28" s="117">
        <v>23</v>
      </c>
      <c r="J28" s="148">
        <v>-554808</v>
      </c>
      <c r="K28" s="148">
        <v>0</v>
      </c>
    </row>
    <row r="29" spans="1:13" ht="12.75">
      <c r="A29" s="284" t="s">
        <v>168</v>
      </c>
      <c r="B29" s="285"/>
      <c r="C29" s="285"/>
      <c r="D29" s="285"/>
      <c r="E29" s="285"/>
      <c r="F29" s="285"/>
      <c r="G29" s="285"/>
      <c r="H29" s="286"/>
      <c r="I29" s="117">
        <v>24</v>
      </c>
      <c r="J29" s="150">
        <f>J27+J28</f>
        <v>26851843</v>
      </c>
      <c r="K29" s="150">
        <f>K27+K28</f>
        <v>-25023375</v>
      </c>
      <c r="M29" s="118"/>
    </row>
    <row r="30" spans="1:11" ht="12.75">
      <c r="A30" s="274" t="s">
        <v>169</v>
      </c>
      <c r="B30" s="275"/>
      <c r="C30" s="275"/>
      <c r="D30" s="275"/>
      <c r="E30" s="275"/>
      <c r="F30" s="275"/>
      <c r="G30" s="275"/>
      <c r="H30" s="275"/>
      <c r="I30" s="276"/>
      <c r="J30" s="276"/>
      <c r="K30" s="277"/>
    </row>
    <row r="31" spans="1:11" ht="12.75">
      <c r="A31" s="278" t="s">
        <v>170</v>
      </c>
      <c r="B31" s="279"/>
      <c r="C31" s="279"/>
      <c r="D31" s="279"/>
      <c r="E31" s="279"/>
      <c r="F31" s="279"/>
      <c r="G31" s="279"/>
      <c r="H31" s="280"/>
      <c r="I31" s="117">
        <v>25</v>
      </c>
      <c r="J31" s="147">
        <f>SUM(J32:J36)</f>
        <v>2743626</v>
      </c>
      <c r="K31" s="147">
        <f>SUM(K32:K36)</f>
        <v>23581949</v>
      </c>
    </row>
    <row r="32" spans="1:11" ht="23.25" customHeight="1">
      <c r="A32" s="267" t="s">
        <v>171</v>
      </c>
      <c r="B32" s="268"/>
      <c r="C32" s="268"/>
      <c r="D32" s="268"/>
      <c r="E32" s="268"/>
      <c r="F32" s="268"/>
      <c r="G32" s="268"/>
      <c r="H32" s="269"/>
      <c r="I32" s="117">
        <v>26</v>
      </c>
      <c r="J32" s="148">
        <v>-5269834</v>
      </c>
      <c r="K32" s="148">
        <v>-8706671</v>
      </c>
    </row>
    <row r="33" spans="1:11" ht="25.5" customHeight="1">
      <c r="A33" s="267" t="s">
        <v>172</v>
      </c>
      <c r="B33" s="268"/>
      <c r="C33" s="268"/>
      <c r="D33" s="268"/>
      <c r="E33" s="268"/>
      <c r="F33" s="268"/>
      <c r="G33" s="268"/>
      <c r="H33" s="269"/>
      <c r="I33" s="117">
        <v>27</v>
      </c>
      <c r="J33" s="148">
        <v>126240</v>
      </c>
      <c r="K33" s="148">
        <v>-132988</v>
      </c>
    </row>
    <row r="34" spans="1:11" ht="23.25" customHeight="1">
      <c r="A34" s="267" t="s">
        <v>173</v>
      </c>
      <c r="B34" s="268"/>
      <c r="C34" s="268"/>
      <c r="D34" s="268"/>
      <c r="E34" s="268"/>
      <c r="F34" s="268"/>
      <c r="G34" s="268"/>
      <c r="H34" s="269"/>
      <c r="I34" s="117">
        <v>28</v>
      </c>
      <c r="J34" s="148">
        <v>7887220</v>
      </c>
      <c r="K34" s="148">
        <v>32421608</v>
      </c>
    </row>
    <row r="35" spans="1:11" ht="12.75">
      <c r="A35" s="267" t="s">
        <v>174</v>
      </c>
      <c r="B35" s="268"/>
      <c r="C35" s="268"/>
      <c r="D35" s="268"/>
      <c r="E35" s="268"/>
      <c r="F35" s="268"/>
      <c r="G35" s="268"/>
      <c r="H35" s="269"/>
      <c r="I35" s="117">
        <v>29</v>
      </c>
      <c r="J35" s="148">
        <v>0</v>
      </c>
      <c r="K35" s="148">
        <v>0</v>
      </c>
    </row>
    <row r="36" spans="1:11" ht="12.75">
      <c r="A36" s="267" t="s">
        <v>175</v>
      </c>
      <c r="B36" s="268"/>
      <c r="C36" s="268"/>
      <c r="D36" s="268"/>
      <c r="E36" s="268"/>
      <c r="F36" s="268"/>
      <c r="G36" s="268"/>
      <c r="H36" s="269"/>
      <c r="I36" s="117">
        <v>30</v>
      </c>
      <c r="J36" s="151">
        <v>0</v>
      </c>
      <c r="K36" s="151">
        <v>0</v>
      </c>
    </row>
    <row r="37" spans="1:11" ht="12.75">
      <c r="A37" s="274" t="s">
        <v>176</v>
      </c>
      <c r="B37" s="275"/>
      <c r="C37" s="275"/>
      <c r="D37" s="275"/>
      <c r="E37" s="275"/>
      <c r="F37" s="275"/>
      <c r="G37" s="275"/>
      <c r="H37" s="275"/>
      <c r="I37" s="276"/>
      <c r="J37" s="276"/>
      <c r="K37" s="277"/>
    </row>
    <row r="38" spans="1:11" ht="12.75">
      <c r="A38" s="278" t="s">
        <v>177</v>
      </c>
      <c r="B38" s="279"/>
      <c r="C38" s="279"/>
      <c r="D38" s="279"/>
      <c r="E38" s="279"/>
      <c r="F38" s="279"/>
      <c r="G38" s="279"/>
      <c r="H38" s="280"/>
      <c r="I38" s="117">
        <v>31</v>
      </c>
      <c r="J38" s="147">
        <f>SUM(J39:J44)</f>
        <v>-26693990</v>
      </c>
      <c r="K38" s="147">
        <f>SUM(K39:K44)</f>
        <v>624259</v>
      </c>
    </row>
    <row r="39" spans="1:11" ht="12.75">
      <c r="A39" s="267" t="s">
        <v>178</v>
      </c>
      <c r="B39" s="268"/>
      <c r="C39" s="268"/>
      <c r="D39" s="268"/>
      <c r="E39" s="268"/>
      <c r="F39" s="268"/>
      <c r="G39" s="268"/>
      <c r="H39" s="269"/>
      <c r="I39" s="117">
        <v>32</v>
      </c>
      <c r="J39" s="148">
        <v>-26102066</v>
      </c>
      <c r="K39" s="148">
        <v>248017</v>
      </c>
    </row>
    <row r="40" spans="1:11" ht="12.75">
      <c r="A40" s="267" t="s">
        <v>179</v>
      </c>
      <c r="B40" s="268"/>
      <c r="C40" s="268"/>
      <c r="D40" s="268"/>
      <c r="E40" s="268"/>
      <c r="F40" s="268"/>
      <c r="G40" s="268"/>
      <c r="H40" s="269"/>
      <c r="I40" s="117">
        <v>33</v>
      </c>
      <c r="J40" s="148">
        <v>0</v>
      </c>
      <c r="K40" s="148">
        <v>0</v>
      </c>
    </row>
    <row r="41" spans="1:11" ht="12.75">
      <c r="A41" s="267" t="s">
        <v>180</v>
      </c>
      <c r="B41" s="268"/>
      <c r="C41" s="268"/>
      <c r="D41" s="268"/>
      <c r="E41" s="268"/>
      <c r="F41" s="268"/>
      <c r="G41" s="268"/>
      <c r="H41" s="269"/>
      <c r="I41" s="117">
        <v>34</v>
      </c>
      <c r="J41" s="148">
        <v>0</v>
      </c>
      <c r="K41" s="148">
        <v>0</v>
      </c>
    </row>
    <row r="42" spans="1:11" ht="12.75">
      <c r="A42" s="267" t="s">
        <v>181</v>
      </c>
      <c r="B42" s="268"/>
      <c r="C42" s="268"/>
      <c r="D42" s="268"/>
      <c r="E42" s="268"/>
      <c r="F42" s="268"/>
      <c r="G42" s="268"/>
      <c r="H42" s="269"/>
      <c r="I42" s="117">
        <v>35</v>
      </c>
      <c r="J42" s="148">
        <v>0</v>
      </c>
      <c r="K42" s="148">
        <v>0</v>
      </c>
    </row>
    <row r="43" spans="1:11" ht="12.75">
      <c r="A43" s="267" t="s">
        <v>182</v>
      </c>
      <c r="B43" s="268"/>
      <c r="C43" s="268"/>
      <c r="D43" s="268"/>
      <c r="E43" s="268"/>
      <c r="F43" s="268"/>
      <c r="G43" s="268"/>
      <c r="H43" s="269"/>
      <c r="I43" s="117">
        <v>36</v>
      </c>
      <c r="J43" s="148">
        <v>0</v>
      </c>
      <c r="K43" s="148">
        <v>0</v>
      </c>
    </row>
    <row r="44" spans="1:11" ht="12.75">
      <c r="A44" s="267" t="s">
        <v>183</v>
      </c>
      <c r="B44" s="268"/>
      <c r="C44" s="268"/>
      <c r="D44" s="268"/>
      <c r="E44" s="268"/>
      <c r="F44" s="268"/>
      <c r="G44" s="268"/>
      <c r="H44" s="269"/>
      <c r="I44" s="117">
        <v>37</v>
      </c>
      <c r="J44" s="148">
        <v>-591924</v>
      </c>
      <c r="K44" s="148">
        <v>376242</v>
      </c>
    </row>
    <row r="45" spans="1:11" ht="23.25" customHeight="1">
      <c r="A45" s="270" t="s">
        <v>184</v>
      </c>
      <c r="B45" s="268"/>
      <c r="C45" s="268"/>
      <c r="D45" s="268"/>
      <c r="E45" s="268"/>
      <c r="F45" s="268"/>
      <c r="G45" s="268"/>
      <c r="H45" s="269"/>
      <c r="I45" s="117">
        <v>38</v>
      </c>
      <c r="J45" s="149">
        <v>2901479</v>
      </c>
      <c r="K45" s="149">
        <f>K29+K31+K38</f>
        <v>-817167</v>
      </c>
    </row>
    <row r="46" spans="1:11" ht="12.75">
      <c r="A46" s="267" t="s">
        <v>185</v>
      </c>
      <c r="B46" s="268"/>
      <c r="C46" s="268"/>
      <c r="D46" s="268"/>
      <c r="E46" s="268"/>
      <c r="F46" s="268"/>
      <c r="G46" s="268"/>
      <c r="H46" s="269"/>
      <c r="I46" s="117">
        <v>39</v>
      </c>
      <c r="J46" s="148"/>
      <c r="K46" s="148"/>
    </row>
    <row r="47" spans="1:11" ht="12.75">
      <c r="A47" s="270" t="s">
        <v>186</v>
      </c>
      <c r="B47" s="268"/>
      <c r="C47" s="268"/>
      <c r="D47" s="268"/>
      <c r="E47" s="268"/>
      <c r="F47" s="268"/>
      <c r="G47" s="268"/>
      <c r="H47" s="269"/>
      <c r="I47" s="117">
        <v>40</v>
      </c>
      <c r="J47" s="149">
        <v>2901479</v>
      </c>
      <c r="K47" s="149">
        <f>K45+K46</f>
        <v>-817167</v>
      </c>
    </row>
    <row r="48" spans="1:11" ht="12.75">
      <c r="A48" s="270" t="s">
        <v>187</v>
      </c>
      <c r="B48" s="268"/>
      <c r="C48" s="268"/>
      <c r="D48" s="268"/>
      <c r="E48" s="268"/>
      <c r="F48" s="268"/>
      <c r="G48" s="268"/>
      <c r="H48" s="269"/>
      <c r="I48" s="119">
        <v>41</v>
      </c>
      <c r="J48" s="148">
        <v>25584924</v>
      </c>
      <c r="K48" s="148">
        <v>28486403</v>
      </c>
    </row>
    <row r="49" spans="1:13" ht="12.75">
      <c r="A49" s="271" t="s">
        <v>188</v>
      </c>
      <c r="B49" s="272"/>
      <c r="C49" s="272"/>
      <c r="D49" s="272"/>
      <c r="E49" s="272"/>
      <c r="F49" s="272"/>
      <c r="G49" s="272"/>
      <c r="H49" s="273"/>
      <c r="I49" s="120">
        <v>42</v>
      </c>
      <c r="J49" s="150">
        <v>28486403</v>
      </c>
      <c r="K49" s="150">
        <f>IF(K47+K48&gt;=0,K47+K48,0)</f>
        <v>27669236</v>
      </c>
      <c r="L49" s="118"/>
      <c r="M49" s="118"/>
    </row>
    <row r="51" spans="10:11" ht="12.75">
      <c r="J51" s="121"/>
      <c r="K51" s="118"/>
    </row>
    <row r="53" ht="12.75">
      <c r="J53" s="121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7:K8 J10:K12 J44:K44 J14:K21 J46:K46 J39:K41 J36:K36 J23:K26 J29:K29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03" t="s">
        <v>189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3:11" ht="12.75">
      <c r="C2" s="304" t="s">
        <v>140</v>
      </c>
      <c r="D2" s="305"/>
      <c r="E2" s="306"/>
      <c r="F2" s="307"/>
      <c r="G2" s="122" t="s">
        <v>61</v>
      </c>
      <c r="H2" s="306"/>
      <c r="I2" s="307"/>
      <c r="J2" s="308" t="s">
        <v>112</v>
      </c>
      <c r="K2" s="309"/>
    </row>
    <row r="3" spans="1:11" ht="33.75">
      <c r="A3" s="310" t="s">
        <v>102</v>
      </c>
      <c r="B3" s="310"/>
      <c r="C3" s="310"/>
      <c r="D3" s="310"/>
      <c r="E3" s="310"/>
      <c r="F3" s="310"/>
      <c r="G3" s="310"/>
      <c r="H3" s="310"/>
      <c r="I3" s="123" t="s">
        <v>190</v>
      </c>
      <c r="J3" s="113" t="s">
        <v>124</v>
      </c>
      <c r="K3" s="113" t="s">
        <v>125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124">
        <v>2</v>
      </c>
      <c r="J4" s="116" t="s">
        <v>142</v>
      </c>
      <c r="K4" s="116" t="s">
        <v>143</v>
      </c>
    </row>
    <row r="5" spans="1:11" ht="12.75">
      <c r="A5" s="312" t="s">
        <v>144</v>
      </c>
      <c r="B5" s="313"/>
      <c r="C5" s="313"/>
      <c r="D5" s="313"/>
      <c r="E5" s="313"/>
      <c r="F5" s="313"/>
      <c r="G5" s="313"/>
      <c r="H5" s="313"/>
      <c r="I5" s="314"/>
      <c r="J5" s="314"/>
      <c r="K5" s="315"/>
    </row>
    <row r="6" spans="1:11" ht="12.75">
      <c r="A6" s="316" t="s">
        <v>191</v>
      </c>
      <c r="B6" s="317"/>
      <c r="C6" s="317"/>
      <c r="D6" s="317"/>
      <c r="E6" s="317"/>
      <c r="F6" s="317"/>
      <c r="G6" s="317"/>
      <c r="H6" s="318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19" t="s">
        <v>192</v>
      </c>
      <c r="B7" s="320"/>
      <c r="C7" s="320"/>
      <c r="D7" s="320"/>
      <c r="E7" s="320"/>
      <c r="F7" s="320"/>
      <c r="G7" s="320"/>
      <c r="H7" s="321"/>
      <c r="I7" s="125">
        <v>2</v>
      </c>
      <c r="J7" s="127"/>
      <c r="K7" s="127"/>
    </row>
    <row r="8" spans="1:11" ht="12.75">
      <c r="A8" s="319" t="s">
        <v>193</v>
      </c>
      <c r="B8" s="320"/>
      <c r="C8" s="320"/>
      <c r="D8" s="320"/>
      <c r="E8" s="320"/>
      <c r="F8" s="320"/>
      <c r="G8" s="320"/>
      <c r="H8" s="321"/>
      <c r="I8" s="125">
        <v>3</v>
      </c>
      <c r="J8" s="127"/>
      <c r="K8" s="127"/>
    </row>
    <row r="9" spans="1:11" ht="12.75">
      <c r="A9" s="319" t="s">
        <v>194</v>
      </c>
      <c r="B9" s="320"/>
      <c r="C9" s="320"/>
      <c r="D9" s="320"/>
      <c r="E9" s="320"/>
      <c r="F9" s="320"/>
      <c r="G9" s="320"/>
      <c r="H9" s="321"/>
      <c r="I9" s="125">
        <v>4</v>
      </c>
      <c r="J9" s="127"/>
      <c r="K9" s="127"/>
    </row>
    <row r="10" spans="1:11" ht="12.75">
      <c r="A10" s="319" t="s">
        <v>195</v>
      </c>
      <c r="B10" s="320"/>
      <c r="C10" s="320"/>
      <c r="D10" s="320"/>
      <c r="E10" s="320"/>
      <c r="F10" s="320"/>
      <c r="G10" s="320"/>
      <c r="H10" s="321"/>
      <c r="I10" s="125">
        <v>5</v>
      </c>
      <c r="J10" s="127"/>
      <c r="K10" s="127"/>
    </row>
    <row r="11" spans="1:11" ht="12.75">
      <c r="A11" s="319" t="s">
        <v>196</v>
      </c>
      <c r="B11" s="320"/>
      <c r="C11" s="320"/>
      <c r="D11" s="320"/>
      <c r="E11" s="320"/>
      <c r="F11" s="320"/>
      <c r="G11" s="320"/>
      <c r="H11" s="321"/>
      <c r="I11" s="125">
        <v>6</v>
      </c>
      <c r="J11" s="127"/>
      <c r="K11" s="127"/>
    </row>
    <row r="12" spans="1:11" ht="21" customHeight="1">
      <c r="A12" s="319" t="s">
        <v>197</v>
      </c>
      <c r="B12" s="320"/>
      <c r="C12" s="320"/>
      <c r="D12" s="320"/>
      <c r="E12" s="320"/>
      <c r="F12" s="320"/>
      <c r="G12" s="320"/>
      <c r="H12" s="321"/>
      <c r="I12" s="125">
        <v>7</v>
      </c>
      <c r="J12" s="127"/>
      <c r="K12" s="127"/>
    </row>
    <row r="13" spans="1:11" ht="12.75">
      <c r="A13" s="319" t="s">
        <v>198</v>
      </c>
      <c r="B13" s="320"/>
      <c r="C13" s="320"/>
      <c r="D13" s="320"/>
      <c r="E13" s="320"/>
      <c r="F13" s="320"/>
      <c r="G13" s="320"/>
      <c r="H13" s="321"/>
      <c r="I13" s="125">
        <v>8</v>
      </c>
      <c r="J13" s="127"/>
      <c r="K13" s="127"/>
    </row>
    <row r="14" spans="1:11" ht="12.75">
      <c r="A14" s="319" t="s">
        <v>199</v>
      </c>
      <c r="B14" s="320"/>
      <c r="C14" s="320"/>
      <c r="D14" s="320"/>
      <c r="E14" s="320"/>
      <c r="F14" s="320"/>
      <c r="G14" s="320"/>
      <c r="H14" s="321"/>
      <c r="I14" s="125">
        <v>9</v>
      </c>
      <c r="J14" s="127"/>
      <c r="K14" s="127"/>
    </row>
    <row r="15" spans="1:11" ht="12.75">
      <c r="A15" s="322" t="s">
        <v>200</v>
      </c>
      <c r="B15" s="320"/>
      <c r="C15" s="320"/>
      <c r="D15" s="320"/>
      <c r="E15" s="320"/>
      <c r="F15" s="320"/>
      <c r="G15" s="320"/>
      <c r="H15" s="321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19" t="s">
        <v>153</v>
      </c>
      <c r="B16" s="320"/>
      <c r="C16" s="320"/>
      <c r="D16" s="320"/>
      <c r="E16" s="320"/>
      <c r="F16" s="320"/>
      <c r="G16" s="320"/>
      <c r="H16" s="321"/>
      <c r="I16" s="125">
        <v>11</v>
      </c>
      <c r="J16" s="127"/>
      <c r="K16" s="127"/>
    </row>
    <row r="17" spans="1:11" ht="12.75">
      <c r="A17" s="319" t="s">
        <v>154</v>
      </c>
      <c r="B17" s="320"/>
      <c r="C17" s="320"/>
      <c r="D17" s="320"/>
      <c r="E17" s="320"/>
      <c r="F17" s="320"/>
      <c r="G17" s="320"/>
      <c r="H17" s="321"/>
      <c r="I17" s="125">
        <v>12</v>
      </c>
      <c r="J17" s="127"/>
      <c r="K17" s="127"/>
    </row>
    <row r="18" spans="1:11" ht="12.75">
      <c r="A18" s="319" t="s">
        <v>155</v>
      </c>
      <c r="B18" s="320"/>
      <c r="C18" s="320"/>
      <c r="D18" s="320"/>
      <c r="E18" s="320"/>
      <c r="F18" s="320"/>
      <c r="G18" s="320"/>
      <c r="H18" s="321"/>
      <c r="I18" s="125">
        <v>13</v>
      </c>
      <c r="J18" s="127"/>
      <c r="K18" s="127"/>
    </row>
    <row r="19" spans="1:11" ht="12.75">
      <c r="A19" s="319" t="s">
        <v>156</v>
      </c>
      <c r="B19" s="320"/>
      <c r="C19" s="320"/>
      <c r="D19" s="320"/>
      <c r="E19" s="320"/>
      <c r="F19" s="320"/>
      <c r="G19" s="320"/>
      <c r="H19" s="321"/>
      <c r="I19" s="125">
        <v>14</v>
      </c>
      <c r="J19" s="127"/>
      <c r="K19" s="127"/>
    </row>
    <row r="20" spans="1:11" ht="21.75" customHeight="1">
      <c r="A20" s="323" t="s">
        <v>201</v>
      </c>
      <c r="B20" s="324"/>
      <c r="C20" s="324"/>
      <c r="D20" s="324"/>
      <c r="E20" s="324"/>
      <c r="F20" s="324"/>
      <c r="G20" s="324"/>
      <c r="H20" s="325"/>
      <c r="I20" s="125">
        <v>15</v>
      </c>
      <c r="J20" s="127"/>
      <c r="K20" s="127"/>
    </row>
    <row r="21" spans="1:11" ht="12.75">
      <c r="A21" s="319" t="s">
        <v>158</v>
      </c>
      <c r="B21" s="320"/>
      <c r="C21" s="320"/>
      <c r="D21" s="320"/>
      <c r="E21" s="320"/>
      <c r="F21" s="320"/>
      <c r="G21" s="320"/>
      <c r="H21" s="321"/>
      <c r="I21" s="125">
        <v>16</v>
      </c>
      <c r="J21" s="127"/>
      <c r="K21" s="127"/>
    </row>
    <row r="22" spans="1:11" ht="24" customHeight="1">
      <c r="A22" s="319" t="s">
        <v>202</v>
      </c>
      <c r="B22" s="320"/>
      <c r="C22" s="320"/>
      <c r="D22" s="320"/>
      <c r="E22" s="320"/>
      <c r="F22" s="320"/>
      <c r="G22" s="320"/>
      <c r="H22" s="321"/>
      <c r="I22" s="125">
        <v>17</v>
      </c>
      <c r="J22" s="127"/>
      <c r="K22" s="127"/>
    </row>
    <row r="23" spans="1:11" ht="12.75">
      <c r="A23" s="319" t="s">
        <v>203</v>
      </c>
      <c r="B23" s="320"/>
      <c r="C23" s="320"/>
      <c r="D23" s="320"/>
      <c r="E23" s="320"/>
      <c r="F23" s="320"/>
      <c r="G23" s="320"/>
      <c r="H23" s="321"/>
      <c r="I23" s="125">
        <v>18</v>
      </c>
      <c r="J23" s="127"/>
      <c r="K23" s="127"/>
    </row>
    <row r="24" spans="1:11" ht="12.75">
      <c r="A24" s="322" t="s">
        <v>204</v>
      </c>
      <c r="B24" s="320"/>
      <c r="C24" s="320"/>
      <c r="D24" s="320"/>
      <c r="E24" s="320"/>
      <c r="F24" s="320"/>
      <c r="G24" s="320"/>
      <c r="H24" s="321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19" t="s">
        <v>162</v>
      </c>
      <c r="B25" s="320"/>
      <c r="C25" s="320"/>
      <c r="D25" s="320"/>
      <c r="E25" s="320"/>
      <c r="F25" s="320"/>
      <c r="G25" s="320"/>
      <c r="H25" s="321"/>
      <c r="I25" s="125">
        <v>20</v>
      </c>
      <c r="J25" s="127"/>
      <c r="K25" s="127"/>
    </row>
    <row r="26" spans="1:11" ht="12.75">
      <c r="A26" s="319" t="s">
        <v>163</v>
      </c>
      <c r="B26" s="320"/>
      <c r="C26" s="320"/>
      <c r="D26" s="320"/>
      <c r="E26" s="320"/>
      <c r="F26" s="320"/>
      <c r="G26" s="320"/>
      <c r="H26" s="321"/>
      <c r="I26" s="125">
        <v>21</v>
      </c>
      <c r="J26" s="127"/>
      <c r="K26" s="127"/>
    </row>
    <row r="27" spans="1:11" ht="12.75">
      <c r="A27" s="319" t="s">
        <v>164</v>
      </c>
      <c r="B27" s="320"/>
      <c r="C27" s="320"/>
      <c r="D27" s="320"/>
      <c r="E27" s="320"/>
      <c r="F27" s="320"/>
      <c r="G27" s="320"/>
      <c r="H27" s="321"/>
      <c r="I27" s="125">
        <v>22</v>
      </c>
      <c r="J27" s="127"/>
      <c r="K27" s="127"/>
    </row>
    <row r="28" spans="1:11" ht="12.75">
      <c r="A28" s="319" t="s">
        <v>165</v>
      </c>
      <c r="B28" s="320"/>
      <c r="C28" s="320"/>
      <c r="D28" s="320"/>
      <c r="E28" s="320"/>
      <c r="F28" s="320"/>
      <c r="G28" s="320"/>
      <c r="H28" s="321"/>
      <c r="I28" s="125">
        <v>23</v>
      </c>
      <c r="J28" s="127"/>
      <c r="K28" s="127"/>
    </row>
    <row r="29" spans="1:11" ht="24.75" customHeight="1">
      <c r="A29" s="322" t="s">
        <v>205</v>
      </c>
      <c r="B29" s="320"/>
      <c r="C29" s="320"/>
      <c r="D29" s="320"/>
      <c r="E29" s="320"/>
      <c r="F29" s="320"/>
      <c r="G29" s="320"/>
      <c r="H29" s="321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19" t="s">
        <v>167</v>
      </c>
      <c r="B30" s="320"/>
      <c r="C30" s="320"/>
      <c r="D30" s="320"/>
      <c r="E30" s="320"/>
      <c r="F30" s="320"/>
      <c r="G30" s="320"/>
      <c r="H30" s="321"/>
      <c r="I30" s="125">
        <v>25</v>
      </c>
      <c r="J30" s="127"/>
      <c r="K30" s="127"/>
    </row>
    <row r="31" spans="1:11" ht="12.75">
      <c r="A31" s="322" t="s">
        <v>206</v>
      </c>
      <c r="B31" s="320"/>
      <c r="C31" s="320"/>
      <c r="D31" s="320"/>
      <c r="E31" s="320"/>
      <c r="F31" s="320"/>
      <c r="G31" s="320"/>
      <c r="H31" s="321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2" t="s">
        <v>169</v>
      </c>
      <c r="B32" s="313"/>
      <c r="C32" s="313"/>
      <c r="D32" s="313"/>
      <c r="E32" s="313"/>
      <c r="F32" s="313"/>
      <c r="G32" s="313"/>
      <c r="H32" s="313"/>
      <c r="I32" s="314"/>
      <c r="J32" s="314"/>
      <c r="K32" s="315"/>
    </row>
    <row r="33" spans="1:11" ht="12.75">
      <c r="A33" s="316" t="s">
        <v>207</v>
      </c>
      <c r="B33" s="317"/>
      <c r="C33" s="317"/>
      <c r="D33" s="317"/>
      <c r="E33" s="317"/>
      <c r="F33" s="317"/>
      <c r="G33" s="317"/>
      <c r="H33" s="318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19" t="s">
        <v>208</v>
      </c>
      <c r="B34" s="320"/>
      <c r="C34" s="320"/>
      <c r="D34" s="320"/>
      <c r="E34" s="320"/>
      <c r="F34" s="320"/>
      <c r="G34" s="320"/>
      <c r="H34" s="321"/>
      <c r="I34" s="125">
        <v>28</v>
      </c>
      <c r="J34" s="127"/>
      <c r="K34" s="127"/>
    </row>
    <row r="35" spans="1:11" ht="24.75" customHeight="1">
      <c r="A35" s="319" t="s">
        <v>209</v>
      </c>
      <c r="B35" s="320"/>
      <c r="C35" s="320"/>
      <c r="D35" s="320"/>
      <c r="E35" s="320"/>
      <c r="F35" s="320"/>
      <c r="G35" s="320"/>
      <c r="H35" s="321"/>
      <c r="I35" s="125">
        <v>29</v>
      </c>
      <c r="J35" s="127"/>
      <c r="K35" s="127"/>
    </row>
    <row r="36" spans="1:11" ht="21" customHeight="1">
      <c r="A36" s="319" t="s">
        <v>210</v>
      </c>
      <c r="B36" s="320"/>
      <c r="C36" s="320"/>
      <c r="D36" s="320"/>
      <c r="E36" s="320"/>
      <c r="F36" s="320"/>
      <c r="G36" s="320"/>
      <c r="H36" s="321"/>
      <c r="I36" s="125">
        <v>30</v>
      </c>
      <c r="J36" s="127"/>
      <c r="K36" s="127"/>
    </row>
    <row r="37" spans="1:11" ht="12.75">
      <c r="A37" s="319" t="s">
        <v>174</v>
      </c>
      <c r="B37" s="320"/>
      <c r="C37" s="320"/>
      <c r="D37" s="320"/>
      <c r="E37" s="320"/>
      <c r="F37" s="320"/>
      <c r="G37" s="320"/>
      <c r="H37" s="321"/>
      <c r="I37" s="125">
        <v>31</v>
      </c>
      <c r="J37" s="127"/>
      <c r="K37" s="127"/>
    </row>
    <row r="38" spans="1:11" ht="12.75">
      <c r="A38" s="319" t="s">
        <v>211</v>
      </c>
      <c r="B38" s="320"/>
      <c r="C38" s="320"/>
      <c r="D38" s="320"/>
      <c r="E38" s="320"/>
      <c r="F38" s="320"/>
      <c r="G38" s="320"/>
      <c r="H38" s="321"/>
      <c r="I38" s="125">
        <v>32</v>
      </c>
      <c r="J38" s="130"/>
      <c r="K38" s="130"/>
    </row>
    <row r="39" spans="1:11" ht="12.75">
      <c r="A39" s="312" t="s">
        <v>176</v>
      </c>
      <c r="B39" s="313"/>
      <c r="C39" s="313"/>
      <c r="D39" s="313"/>
      <c r="E39" s="313"/>
      <c r="F39" s="313"/>
      <c r="G39" s="313"/>
      <c r="H39" s="313"/>
      <c r="I39" s="314"/>
      <c r="J39" s="314"/>
      <c r="K39" s="315"/>
    </row>
    <row r="40" spans="1:11" ht="12.75">
      <c r="A40" s="316" t="s">
        <v>212</v>
      </c>
      <c r="B40" s="317"/>
      <c r="C40" s="317"/>
      <c r="D40" s="317"/>
      <c r="E40" s="317"/>
      <c r="F40" s="317"/>
      <c r="G40" s="317"/>
      <c r="H40" s="318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19" t="s">
        <v>213</v>
      </c>
      <c r="B41" s="320"/>
      <c r="C41" s="320"/>
      <c r="D41" s="320"/>
      <c r="E41" s="320"/>
      <c r="F41" s="320"/>
      <c r="G41" s="320"/>
      <c r="H41" s="321"/>
      <c r="I41" s="125">
        <v>34</v>
      </c>
      <c r="J41" s="127"/>
      <c r="K41" s="127"/>
    </row>
    <row r="42" spans="1:11" ht="12.75">
      <c r="A42" s="319" t="s">
        <v>214</v>
      </c>
      <c r="B42" s="320"/>
      <c r="C42" s="320"/>
      <c r="D42" s="320"/>
      <c r="E42" s="320"/>
      <c r="F42" s="320"/>
      <c r="G42" s="320"/>
      <c r="H42" s="321"/>
      <c r="I42" s="125">
        <v>35</v>
      </c>
      <c r="J42" s="127"/>
      <c r="K42" s="127"/>
    </row>
    <row r="43" spans="1:11" ht="12.75">
      <c r="A43" s="319" t="s">
        <v>215</v>
      </c>
      <c r="B43" s="320"/>
      <c r="C43" s="320"/>
      <c r="D43" s="320"/>
      <c r="E43" s="320"/>
      <c r="F43" s="320"/>
      <c r="G43" s="320"/>
      <c r="H43" s="321"/>
      <c r="I43" s="125">
        <v>36</v>
      </c>
      <c r="J43" s="127"/>
      <c r="K43" s="127"/>
    </row>
    <row r="44" spans="1:11" ht="12.75">
      <c r="A44" s="319" t="s">
        <v>181</v>
      </c>
      <c r="B44" s="320"/>
      <c r="C44" s="320"/>
      <c r="D44" s="320"/>
      <c r="E44" s="320"/>
      <c r="F44" s="320"/>
      <c r="G44" s="320"/>
      <c r="H44" s="321"/>
      <c r="I44" s="125">
        <v>37</v>
      </c>
      <c r="J44" s="127"/>
      <c r="K44" s="127"/>
    </row>
    <row r="45" spans="1:11" ht="12.75">
      <c r="A45" s="319" t="s">
        <v>182</v>
      </c>
      <c r="B45" s="320"/>
      <c r="C45" s="320"/>
      <c r="D45" s="320"/>
      <c r="E45" s="320"/>
      <c r="F45" s="320"/>
      <c r="G45" s="320"/>
      <c r="H45" s="321"/>
      <c r="I45" s="125">
        <v>38</v>
      </c>
      <c r="J45" s="127"/>
      <c r="K45" s="127"/>
    </row>
    <row r="46" spans="1:11" ht="12.75">
      <c r="A46" s="319" t="s">
        <v>216</v>
      </c>
      <c r="B46" s="320"/>
      <c r="C46" s="320"/>
      <c r="D46" s="320"/>
      <c r="E46" s="320"/>
      <c r="F46" s="320"/>
      <c r="G46" s="320"/>
      <c r="H46" s="321"/>
      <c r="I46" s="125">
        <v>39</v>
      </c>
      <c r="J46" s="127"/>
      <c r="K46" s="127"/>
    </row>
    <row r="47" spans="1:11" ht="12.75">
      <c r="A47" s="322" t="s">
        <v>217</v>
      </c>
      <c r="B47" s="320"/>
      <c r="C47" s="320"/>
      <c r="D47" s="320"/>
      <c r="E47" s="320"/>
      <c r="F47" s="320"/>
      <c r="G47" s="320"/>
      <c r="H47" s="321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19" t="s">
        <v>218</v>
      </c>
      <c r="B48" s="320"/>
      <c r="C48" s="320"/>
      <c r="D48" s="320"/>
      <c r="E48" s="320"/>
      <c r="F48" s="320"/>
      <c r="G48" s="320"/>
      <c r="H48" s="321"/>
      <c r="I48" s="125">
        <v>41</v>
      </c>
      <c r="J48" s="127"/>
      <c r="K48" s="127"/>
    </row>
    <row r="49" spans="1:11" ht="12.75">
      <c r="A49" s="322" t="s">
        <v>219</v>
      </c>
      <c r="B49" s="320"/>
      <c r="C49" s="320"/>
      <c r="D49" s="320"/>
      <c r="E49" s="320"/>
      <c r="F49" s="320"/>
      <c r="G49" s="320"/>
      <c r="H49" s="321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22" t="s">
        <v>220</v>
      </c>
      <c r="B50" s="320"/>
      <c r="C50" s="320"/>
      <c r="D50" s="320"/>
      <c r="E50" s="320"/>
      <c r="F50" s="320"/>
      <c r="G50" s="320"/>
      <c r="H50" s="321"/>
      <c r="I50" s="125">
        <v>43</v>
      </c>
      <c r="J50" s="127"/>
      <c r="K50" s="127"/>
    </row>
    <row r="51" spans="1:11" ht="12.75">
      <c r="A51" s="326" t="s">
        <v>221</v>
      </c>
      <c r="B51" s="327"/>
      <c r="C51" s="327"/>
      <c r="D51" s="327"/>
      <c r="E51" s="327"/>
      <c r="F51" s="327"/>
      <c r="G51" s="327"/>
      <c r="H51" s="328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6384" width="9.140625" style="108" customWidth="1"/>
  </cols>
  <sheetData>
    <row r="1" spans="1:12" ht="15.75">
      <c r="A1" s="303" t="s">
        <v>223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3:12" ht="12.75" customHeight="1">
      <c r="C2" s="329" t="s">
        <v>224</v>
      </c>
      <c r="D2" s="330"/>
      <c r="E2" s="306" t="s">
        <v>259</v>
      </c>
      <c r="F2" s="307"/>
      <c r="G2" s="133" t="s">
        <v>61</v>
      </c>
      <c r="H2" s="306" t="s">
        <v>263</v>
      </c>
      <c r="I2" s="307"/>
      <c r="K2" s="309" t="s">
        <v>112</v>
      </c>
      <c r="L2" s="309"/>
    </row>
    <row r="3" spans="1:12" ht="12.75" customHeight="1">
      <c r="A3" s="310" t="s">
        <v>102</v>
      </c>
      <c r="B3" s="310"/>
      <c r="C3" s="310"/>
      <c r="D3" s="310" t="s">
        <v>190</v>
      </c>
      <c r="E3" s="311" t="s">
        <v>225</v>
      </c>
      <c r="F3" s="331"/>
      <c r="G3" s="331"/>
      <c r="H3" s="331"/>
      <c r="I3" s="331"/>
      <c r="J3" s="331"/>
      <c r="K3" s="311" t="s">
        <v>226</v>
      </c>
      <c r="L3" s="311" t="s">
        <v>227</v>
      </c>
    </row>
    <row r="4" spans="1:12" ht="99">
      <c r="A4" s="331"/>
      <c r="B4" s="331"/>
      <c r="C4" s="331"/>
      <c r="D4" s="331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11"/>
      <c r="L4" s="311"/>
    </row>
    <row r="5" spans="1:12" ht="12.75">
      <c r="A5" s="332">
        <v>1</v>
      </c>
      <c r="B5" s="332"/>
      <c r="C5" s="332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3" t="s">
        <v>240</v>
      </c>
      <c r="B6" s="334"/>
      <c r="C6" s="334"/>
      <c r="D6" s="136">
        <v>1</v>
      </c>
      <c r="E6" s="101">
        <v>91897200</v>
      </c>
      <c r="F6" s="101">
        <v>-6592347</v>
      </c>
      <c r="G6" s="101">
        <v>15331423</v>
      </c>
      <c r="H6" s="101">
        <v>73256905</v>
      </c>
      <c r="I6" s="101">
        <v>388876</v>
      </c>
      <c r="J6" s="101">
        <v>-18267</v>
      </c>
      <c r="K6" s="101">
        <v>0</v>
      </c>
      <c r="L6" s="101">
        <f>SUM(E6:K6)</f>
        <v>174263790</v>
      </c>
    </row>
    <row r="7" spans="1:12" ht="18.75" customHeight="1">
      <c r="A7" s="335" t="s">
        <v>241</v>
      </c>
      <c r="B7" s="336"/>
      <c r="C7" s="336"/>
      <c r="D7" s="125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7" t="s">
        <v>242</v>
      </c>
      <c r="B8" s="338"/>
      <c r="C8" s="338"/>
      <c r="D8" s="125">
        <v>3</v>
      </c>
      <c r="E8" s="98">
        <f>SUM(E6:E7)</f>
        <v>91897200</v>
      </c>
      <c r="F8" s="98">
        <f aca="true" t="shared" si="0" ref="F8:K8">SUM(F6:F7)</f>
        <v>-6592347</v>
      </c>
      <c r="G8" s="98">
        <f t="shared" si="0"/>
        <v>15331423</v>
      </c>
      <c r="H8" s="98">
        <f t="shared" si="0"/>
        <v>73256905</v>
      </c>
      <c r="I8" s="98">
        <f t="shared" si="0"/>
        <v>388876</v>
      </c>
      <c r="J8" s="98">
        <f t="shared" si="0"/>
        <v>-18267</v>
      </c>
      <c r="K8" s="98">
        <f t="shared" si="0"/>
        <v>0</v>
      </c>
      <c r="L8" s="98">
        <f>SUM(L6:L7)</f>
        <v>174263790</v>
      </c>
    </row>
    <row r="9" spans="1:12" ht="14.25" customHeight="1">
      <c r="A9" s="335" t="s">
        <v>243</v>
      </c>
      <c r="B9" s="336"/>
      <c r="C9" s="336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5" t="s">
        <v>244</v>
      </c>
      <c r="B10" s="336"/>
      <c r="C10" s="336"/>
      <c r="D10" s="125">
        <v>5</v>
      </c>
      <c r="E10" s="91"/>
      <c r="F10" s="91"/>
      <c r="G10" s="91"/>
      <c r="H10" s="91"/>
      <c r="I10" s="91"/>
      <c r="J10" s="91">
        <v>376242</v>
      </c>
      <c r="K10" s="91"/>
      <c r="L10" s="91">
        <f>SUM(E10:K10)</f>
        <v>376242</v>
      </c>
    </row>
    <row r="11" spans="1:14" ht="18.75" customHeight="1">
      <c r="A11" s="335" t="s">
        <v>245</v>
      </c>
      <c r="B11" s="336"/>
      <c r="C11" s="336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5" t="s">
        <v>246</v>
      </c>
      <c r="B12" s="336"/>
      <c r="C12" s="336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7" t="s">
        <v>247</v>
      </c>
      <c r="B13" s="338"/>
      <c r="C13" s="338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376242</v>
      </c>
      <c r="K13" s="98">
        <f t="shared" si="1"/>
        <v>0</v>
      </c>
      <c r="L13" s="98">
        <f>SUM(L9:L12)</f>
        <v>376242</v>
      </c>
      <c r="O13" s="118"/>
    </row>
    <row r="14" spans="1:12" ht="12.75">
      <c r="A14" s="335" t="s">
        <v>232</v>
      </c>
      <c r="B14" s="336"/>
      <c r="C14" s="336"/>
      <c r="D14" s="125">
        <v>9</v>
      </c>
      <c r="E14" s="91"/>
      <c r="F14" s="91"/>
      <c r="G14" s="91"/>
      <c r="H14" s="137"/>
      <c r="I14" s="91">
        <v>-6449398</v>
      </c>
      <c r="J14" s="91"/>
      <c r="K14" s="91"/>
      <c r="L14" s="91">
        <f>SUM(E14:K14)</f>
        <v>-6449398</v>
      </c>
    </row>
    <row r="15" spans="1:12" ht="12.75">
      <c r="A15" s="337" t="s">
        <v>248</v>
      </c>
      <c r="B15" s="338"/>
      <c r="C15" s="338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-6449398</v>
      </c>
      <c r="J15" s="98">
        <f t="shared" si="2"/>
        <v>376242</v>
      </c>
      <c r="K15" s="98">
        <f t="shared" si="2"/>
        <v>0</v>
      </c>
      <c r="L15" s="98">
        <f>SUM(L13:L14)</f>
        <v>-6073156</v>
      </c>
    </row>
    <row r="16" spans="1:12" ht="12.75">
      <c r="A16" s="335" t="s">
        <v>249</v>
      </c>
      <c r="B16" s="336"/>
      <c r="C16" s="336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</row>
    <row r="17" spans="1:12" ht="12.75">
      <c r="A17" s="335" t="s">
        <v>250</v>
      </c>
      <c r="B17" s="336"/>
      <c r="C17" s="336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</row>
    <row r="18" spans="1:12" ht="12.75">
      <c r="A18" s="335" t="s">
        <v>251</v>
      </c>
      <c r="B18" s="336"/>
      <c r="C18" s="336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</row>
    <row r="19" spans="1:12" ht="12.75">
      <c r="A19" s="335" t="s">
        <v>252</v>
      </c>
      <c r="B19" s="336"/>
      <c r="C19" s="336"/>
      <c r="D19" s="125">
        <v>14</v>
      </c>
      <c r="E19" s="91"/>
      <c r="F19" s="91"/>
      <c r="G19" s="91"/>
      <c r="H19" s="91">
        <v>388876</v>
      </c>
      <c r="I19" s="91">
        <v>-388876</v>
      </c>
      <c r="J19" s="91"/>
      <c r="K19" s="91"/>
      <c r="L19" s="91">
        <f>SUM(E19:K19)</f>
        <v>0</v>
      </c>
    </row>
    <row r="20" spans="1:12" ht="12.75">
      <c r="A20" s="335" t="s">
        <v>253</v>
      </c>
      <c r="B20" s="336"/>
      <c r="C20" s="336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7" t="s">
        <v>254</v>
      </c>
      <c r="B21" s="338"/>
      <c r="C21" s="338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388876</v>
      </c>
      <c r="I21" s="98">
        <f t="shared" si="3"/>
        <v>-388876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41" t="s">
        <v>255</v>
      </c>
      <c r="B22" s="342"/>
      <c r="C22" s="342"/>
      <c r="D22" s="131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73645781</v>
      </c>
      <c r="I22" s="100">
        <f t="shared" si="4"/>
        <v>-6449398</v>
      </c>
      <c r="J22" s="100">
        <f>J8+J15+J16+J17+J18+J21</f>
        <v>357975</v>
      </c>
      <c r="K22" s="100">
        <f t="shared" si="4"/>
        <v>0</v>
      </c>
      <c r="L22" s="100">
        <f>L8+L15+L16+L17+L18+L21</f>
        <v>168190634</v>
      </c>
      <c r="N22" s="118"/>
    </row>
    <row r="23" spans="1:12" ht="12.75">
      <c r="A23" s="339" t="s">
        <v>256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3" t="s">
        <v>257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4" t="s">
        <v>258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ht="12.7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0" ht="12.7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</row>
    <row r="7" spans="1:10" ht="12.75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</row>
    <row r="8" spans="1:10" ht="12.7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</row>
    <row r="9" spans="1:10" ht="12.75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2.75">
      <c r="A10" s="344"/>
      <c r="B10" s="344"/>
      <c r="C10" s="344"/>
      <c r="D10" s="344"/>
      <c r="E10" s="344"/>
      <c r="F10" s="344"/>
      <c r="G10" s="344"/>
      <c r="H10" s="344"/>
      <c r="I10" s="344"/>
      <c r="J10" s="344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2016-02-22T13:26:37Z</cp:lastPrinted>
  <dcterms:created xsi:type="dcterms:W3CDTF">2008-10-17T11:51:54Z</dcterms:created>
  <dcterms:modified xsi:type="dcterms:W3CDTF">2016-02-26T13:25:20Z</dcterms:modified>
  <cp:category/>
  <cp:version/>
  <cp:contentType/>
  <cp:contentStatus/>
</cp:coreProperties>
</file>