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11760" windowHeight="696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<sst xmlns="http://schemas.openxmlformats.org/spreadsheetml/2006/main" count="317" uniqueCount="266">
  <si>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</si>
  <si>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</si>
  <si>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</si>
  <si>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</si>
  <si>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</si>
  <si>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</si>
  <si>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</si>
  <si>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</si>
  <si>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</si>
  <si>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</si>
  <si>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</si>
  <si>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</si>
  <si>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</si>
  <si>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</si>
  <si>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</si>
  <si>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</si>
  <si>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</si>
  <si>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</si>
  <si>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</si>
  <si>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</si>
  <si>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</si>
  <si>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</si>
  <si>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</si>
  <si>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</si>
  <si>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</si>
  <si>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</si>
  <si>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</si>
  <si>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</si>
  <si>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</si>
  <si>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</si>
  <si>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</si>
  <si>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</si>
  <si>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</si>
  <si>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</si>
  <si>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</si>
  <si>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</si>
  <si>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</si>
  <si>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</si>
  <si>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</si>
  <si>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</si>
  <si>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</si>
  <si>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</si>
  <si>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</si>
  <si>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</si>
  <si>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</si>
  <si>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</si>
  <si>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</si>
  <si>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</si>
  <si>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</si>
  <si>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</si>
  <si>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</si>
  <si>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</si>
  <si>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</si>
  <si>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</si>
  <si>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</si>
  <si>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</si>
  <si>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</si>
  <si>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</si>
  <si>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</si>
  <si>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</si>
  <si>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</si>
  <si>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</si>
  <si>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</si>
  <si>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</si>
  <si>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</si>
  <si>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</si>
  <si>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</si>
  <si>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</si>
  <si>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</si>
  <si>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</si>
  <si>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</si>
  <si>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</si>
  <si>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</si>
  <si>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</si>
  <si>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</si>
  <si>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</si>
  <si>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</si>
  <si>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</si>
  <si>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</si>
  <si>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</si>
  <si>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</si>
  <si>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</si>
  <si>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</si>
  <si>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</si>
  <si>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</si>
  <si>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</si>
  <si>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</si>
  <si>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</si>
  <si>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</si>
  <si>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</si>
  <si>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</si>
  <si>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</si>
  <si>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</si>
  <si>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</si>
  <si>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</si>
  <si>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</si>
  <si>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</si>
  <si>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</si>
  <si>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</si>
  <si>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</si>
  <si>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</si>
  <si>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</si>
  <si>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</si>
  <si>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</si>
  <si>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</si>
  <si>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</si>
  <si>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</si>
  <si>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</si>
  <si>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</si>
  <si>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</si>
  <si>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</si>
  <si>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</si>
  <si>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</si>
  <si>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</si>
  <si>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</si>
  <si>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</si>
  <si>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</si>
  <si>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</si>
  <si>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</si>
  <si>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</si>
  <si>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</si>
  <si>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</si>
  <si>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</si>
  <si>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</si>
  <si>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</si>
  <si>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</si>
  <si>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</si>
  <si>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</si>
  <si>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</si>
  <si>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</si>
  <si>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</si>
  <si>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</si>
  <si>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</si>
  <si>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</si>
  <si>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</si>
  <si>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</si>
  <si>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</si>
  <si>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</si>
  <si>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</si>
  <si>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</si>
  <si>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</si>
  <si>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</si>
  <si>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</si>
  <si>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</si>
  <si>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</si>
  <si>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</si>
  <si>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</si>
  <si>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</si>
  <si>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</si>
  <si>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</si>
  <si>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</si>
  <si>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</si>
  <si>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</si>
  <si>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</si>
  <si>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</si>
  <si>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</si>
  <si>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</si>
  <si>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</si>
  <si>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</si>
  <si>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</si>
  <si>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</si>
  <si>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</si>
  <si>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</si>
  <si>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</si>
  <si>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</si>
  <si>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</si>
  <si>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</si>
  <si>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</si>
  <si>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</si>
  <si>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</si>
  <si>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</si>
  <si>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</si>
  <si>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</si>
  <si>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</si>
  <si>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</si>
  <si>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</si>
  <si>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</si>
  <si>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</si>
  <si>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</si>
  <si>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</si>
  <si>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</si>
  <si>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</si>
  <si>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</si>
  <si>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</si>
  <si>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</si>
  <si>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</si>
  <si>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</si>
  <si>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</si>
  <si>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</si>
  <si>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</si>
  <si>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</si>
  <si>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</si>
  <si>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</si>
  <si>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</si>
  <si>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</si>
  <si>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</si>
  <si>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</si>
  <si>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</si>
  <si>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</si>
  <si>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</si>
  <si>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</si>
  <si>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</si>
  <si>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</si>
  <si>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</si>
  <si>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</si>
  <si>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</si>
  <si>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</si>
  <si>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</si>
  <si>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</si>
  <si>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</si>
  <si>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</si>
  <si>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</si>
  <si>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</si>
  <si>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</si>
  <si>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</si>
  <si>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</si>
  <si>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</si>
  <si>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</si>
  <si>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</si>
  <si>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</si>
  <si>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</si>
  <si>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</si>
  <si>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</si>
  <si>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</si>
  <si>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</si>
  <si>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</si>
  <si>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</si>
  <si>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</si>
  <si>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</si>
  <si>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</si>
  <si>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</si>
  <si>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</si>
  <si>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</si>
  <si>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</si>
  <si>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</si>
  <si>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</si>
  <si>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</si>
  <si>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</si>
  <si>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</si>
  <si>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</si>
  <si>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</si>
  <si>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</si>
  <si>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</si>
  <si>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</si>
  <si>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</si>
  <si>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</si>
  <si>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</si>
  <si>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</si>
  <si>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</si>
  <si>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</si>
  <si>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</si>
  <si>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</si>
  <si>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</si>
  <si>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</si>
  <si>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</si>
  <si>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</si>
  <si>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</si>
  <si>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</si>
  <si>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</si>
  <si>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</si>
  <si>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</si>
  <si>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</si>
  <si>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01.01.2017.</t>
  </si>
  <si>
    <t>BRNIĆ MARKO</t>
  </si>
  <si>
    <t>30.06.2017</t>
  </si>
  <si>
    <t>30.06.2017.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</si>
</sst>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37">
      <selection activeCell="B60" sqref="B60:I60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42916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137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88"/>
      <c r="C30" s="188"/>
      <c r="D30" s="189"/>
      <c r="E30" s="192"/>
      <c r="F30" s="188"/>
      <c r="G30" s="188"/>
      <c r="H30" s="161"/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4"/>
      <c r="J44" s="42"/>
    </row>
    <row r="45" spans="1:10" ht="12.75">
      <c r="A45" s="71"/>
      <c r="B45" s="19"/>
      <c r="C45" s="215"/>
      <c r="D45" s="216"/>
      <c r="E45" s="6"/>
      <c r="F45" s="215"/>
      <c r="G45" s="217"/>
      <c r="H45" s="22"/>
      <c r="I45" s="74"/>
      <c r="J45" s="42"/>
    </row>
    <row r="46" spans="1:10" ht="12.75">
      <c r="A46" s="169" t="s">
        <v>9</v>
      </c>
      <c r="B46" s="196"/>
      <c r="C46" s="166" t="s">
        <v>261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259</v>
      </c>
      <c r="D48" s="198"/>
      <c r="E48" s="199"/>
      <c r="F48" s="6"/>
      <c r="G48" s="58" t="s">
        <v>106</v>
      </c>
      <c r="H48" s="197" t="s">
        <v>260</v>
      </c>
      <c r="I48" s="21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1" t="s">
        <v>133</v>
      </c>
      <c r="D50" s="198"/>
      <c r="E50" s="198"/>
      <c r="F50" s="198"/>
      <c r="G50" s="198"/>
      <c r="H50" s="198"/>
      <c r="I50" s="21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263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2" t="s">
        <v>73</v>
      </c>
      <c r="D53" s="213"/>
      <c r="E53" s="213"/>
      <c r="F53" s="213"/>
      <c r="G53" s="213"/>
      <c r="H53" s="21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6" t="s">
        <v>10</v>
      </c>
      <c r="C56" s="207"/>
      <c r="D56" s="207"/>
      <c r="E56" s="207"/>
      <c r="F56" s="29"/>
      <c r="G56" s="29"/>
      <c r="H56" s="29"/>
      <c r="I56" s="79"/>
      <c r="J56" s="42"/>
    </row>
    <row r="57" spans="1:10" ht="12.75">
      <c r="A57" s="75"/>
      <c r="B57" s="206" t="s">
        <v>121</v>
      </c>
      <c r="C57" s="207"/>
      <c r="D57" s="207"/>
      <c r="E57" s="207"/>
      <c r="F57" s="207"/>
      <c r="G57" s="207"/>
      <c r="H57" s="207"/>
      <c r="I57" s="208"/>
      <c r="J57" s="42"/>
    </row>
    <row r="58" spans="1:10" ht="12.75">
      <c r="A58" s="75"/>
      <c r="B58" s="206" t="s">
        <v>118</v>
      </c>
      <c r="C58" s="207"/>
      <c r="D58" s="207"/>
      <c r="E58" s="207"/>
      <c r="F58" s="207"/>
      <c r="G58" s="207"/>
      <c r="H58" s="207"/>
      <c r="I58" s="79"/>
      <c r="J58" s="42"/>
    </row>
    <row r="59" spans="1:10" ht="12.75">
      <c r="A59" s="75"/>
      <c r="B59" s="206" t="s">
        <v>115</v>
      </c>
      <c r="C59" s="207"/>
      <c r="D59" s="207"/>
      <c r="E59" s="207"/>
      <c r="F59" s="207"/>
      <c r="G59" s="207"/>
      <c r="H59" s="207"/>
      <c r="I59" s="208"/>
      <c r="J59" s="42"/>
    </row>
    <row r="60" spans="1:10" ht="12.75">
      <c r="A60" s="75"/>
      <c r="B60" s="206" t="s">
        <v>122</v>
      </c>
      <c r="C60" s="207"/>
      <c r="D60" s="207"/>
      <c r="E60" s="207"/>
      <c r="F60" s="207"/>
      <c r="G60" s="207"/>
      <c r="H60" s="207"/>
      <c r="I60" s="208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09" t="s">
        <v>108</v>
      </c>
      <c r="H64" s="210"/>
      <c r="I64" s="211"/>
      <c r="J64" s="42"/>
    </row>
    <row r="65" spans="1:10" ht="12.75">
      <c r="A65" s="83"/>
      <c r="B65" s="84"/>
      <c r="C65" s="85"/>
      <c r="D65" s="85"/>
      <c r="E65" s="85"/>
      <c r="F65" s="85"/>
      <c r="G65" s="219"/>
      <c r="H65" s="220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">
      <selection activeCell="K6" sqref="K6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58" t="s">
        <v>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1" ht="11.25">
      <c r="D2" s="258" t="s">
        <v>110</v>
      </c>
      <c r="E2" s="258"/>
      <c r="F2" s="259" t="s">
        <v>264</v>
      </c>
      <c r="G2" s="260"/>
      <c r="J2" s="234" t="s">
        <v>112</v>
      </c>
      <c r="K2" s="234"/>
    </row>
    <row r="3" spans="1:11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40" t="s">
        <v>124</v>
      </c>
      <c r="K3" s="40" t="s">
        <v>125</v>
      </c>
    </row>
    <row r="4" spans="1:11" ht="11.25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</row>
    <row r="5" spans="1:11" ht="11.25">
      <c r="A5" s="235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11.25">
      <c r="A6" s="238" t="s">
        <v>70</v>
      </c>
      <c r="B6" s="239"/>
      <c r="C6" s="239"/>
      <c r="D6" s="239"/>
      <c r="E6" s="239"/>
      <c r="F6" s="239"/>
      <c r="G6" s="239"/>
      <c r="H6" s="240"/>
      <c r="I6" s="88">
        <v>1</v>
      </c>
      <c r="J6" s="89">
        <f>SUM(J7:J8)</f>
        <v>265061420</v>
      </c>
      <c r="K6" s="89">
        <f>SUM(K7:K8)</f>
        <v>243666058</v>
      </c>
    </row>
    <row r="7" spans="1:11" ht="11.25">
      <c r="A7" s="222" t="s">
        <v>77</v>
      </c>
      <c r="B7" s="223"/>
      <c r="C7" s="223"/>
      <c r="D7" s="223"/>
      <c r="E7" s="223"/>
      <c r="F7" s="223"/>
      <c r="G7" s="223"/>
      <c r="H7" s="224"/>
      <c r="I7" s="90">
        <v>2</v>
      </c>
      <c r="J7" s="91">
        <v>23939122</v>
      </c>
      <c r="K7" s="91">
        <v>29460677</v>
      </c>
    </row>
    <row r="8" spans="1:11" ht="11.25">
      <c r="A8" s="222" t="s">
        <v>78</v>
      </c>
      <c r="B8" s="223"/>
      <c r="C8" s="223"/>
      <c r="D8" s="223"/>
      <c r="E8" s="223"/>
      <c r="F8" s="223"/>
      <c r="G8" s="223"/>
      <c r="H8" s="224"/>
      <c r="I8" s="90">
        <v>3</v>
      </c>
      <c r="J8" s="91">
        <v>241122298</v>
      </c>
      <c r="K8" s="91">
        <v>214205381</v>
      </c>
    </row>
    <row r="9" spans="1:11" ht="11.25">
      <c r="A9" s="222" t="s">
        <v>79</v>
      </c>
      <c r="B9" s="223"/>
      <c r="C9" s="223"/>
      <c r="D9" s="223"/>
      <c r="E9" s="223"/>
      <c r="F9" s="223"/>
      <c r="G9" s="223"/>
      <c r="H9" s="224"/>
      <c r="I9" s="90">
        <v>4</v>
      </c>
      <c r="J9" s="91">
        <v>108752753</v>
      </c>
      <c r="K9" s="91">
        <v>52452728</v>
      </c>
    </row>
    <row r="10" spans="1:11" ht="11.25">
      <c r="A10" s="222" t="s">
        <v>80</v>
      </c>
      <c r="B10" s="223"/>
      <c r="C10" s="223"/>
      <c r="D10" s="223"/>
      <c r="E10" s="223"/>
      <c r="F10" s="223"/>
      <c r="G10" s="223"/>
      <c r="H10" s="224"/>
      <c r="I10" s="90">
        <v>5</v>
      </c>
      <c r="J10" s="91">
        <v>228990933</v>
      </c>
      <c r="K10" s="91">
        <v>184703307</v>
      </c>
    </row>
    <row r="11" spans="1:11" ht="24" customHeight="1">
      <c r="A11" s="222" t="s">
        <v>31</v>
      </c>
      <c r="B11" s="223"/>
      <c r="C11" s="223"/>
      <c r="D11" s="223"/>
      <c r="E11" s="223"/>
      <c r="F11" s="223"/>
      <c r="G11" s="223"/>
      <c r="H11" s="224"/>
      <c r="I11" s="90">
        <v>6</v>
      </c>
      <c r="J11" s="91">
        <v>0</v>
      </c>
      <c r="K11" s="91">
        <v>0</v>
      </c>
    </row>
    <row r="12" spans="1:12" ht="27" customHeight="1">
      <c r="A12" s="222" t="s">
        <v>32</v>
      </c>
      <c r="B12" s="223"/>
      <c r="C12" s="223"/>
      <c r="D12" s="223"/>
      <c r="E12" s="223"/>
      <c r="F12" s="223"/>
      <c r="G12" s="223"/>
      <c r="H12" s="224"/>
      <c r="I12" s="90">
        <v>7</v>
      </c>
      <c r="J12" s="91">
        <v>232912773</v>
      </c>
      <c r="K12" s="91">
        <v>241530052</v>
      </c>
      <c r="L12" s="94"/>
    </row>
    <row r="13" spans="1:11" ht="24.75" customHeight="1">
      <c r="A13" s="222" t="s">
        <v>81</v>
      </c>
      <c r="B13" s="223"/>
      <c r="C13" s="223"/>
      <c r="D13" s="223"/>
      <c r="E13" s="223"/>
      <c r="F13" s="223"/>
      <c r="G13" s="223"/>
      <c r="H13" s="224"/>
      <c r="I13" s="90">
        <v>8</v>
      </c>
      <c r="J13" s="91">
        <v>45324191</v>
      </c>
      <c r="K13" s="91">
        <v>25525161</v>
      </c>
    </row>
    <row r="14" spans="1:11" ht="31.5" customHeight="1">
      <c r="A14" s="222" t="s">
        <v>87</v>
      </c>
      <c r="B14" s="223"/>
      <c r="C14" s="223"/>
      <c r="D14" s="223"/>
      <c r="E14" s="223"/>
      <c r="F14" s="223"/>
      <c r="G14" s="223"/>
      <c r="H14" s="224"/>
      <c r="I14" s="90">
        <v>9</v>
      </c>
      <c r="J14" s="91">
        <v>0</v>
      </c>
      <c r="K14" s="91">
        <v>0</v>
      </c>
    </row>
    <row r="15" spans="1:11" ht="11.25">
      <c r="A15" s="222" t="s">
        <v>82</v>
      </c>
      <c r="B15" s="223"/>
      <c r="C15" s="223"/>
      <c r="D15" s="223"/>
      <c r="E15" s="223"/>
      <c r="F15" s="223"/>
      <c r="G15" s="223"/>
      <c r="H15" s="224"/>
      <c r="I15" s="90">
        <v>10</v>
      </c>
      <c r="J15" s="91">
        <v>0</v>
      </c>
      <c r="K15" s="91">
        <v>0</v>
      </c>
    </row>
    <row r="16" spans="1:11" ht="11.25">
      <c r="A16" s="222" t="s">
        <v>83</v>
      </c>
      <c r="B16" s="223"/>
      <c r="C16" s="223"/>
      <c r="D16" s="223"/>
      <c r="E16" s="223"/>
      <c r="F16" s="223"/>
      <c r="G16" s="223"/>
      <c r="H16" s="224"/>
      <c r="I16" s="90">
        <v>11</v>
      </c>
      <c r="J16" s="91">
        <v>15257665</v>
      </c>
      <c r="K16" s="91">
        <v>7356172</v>
      </c>
    </row>
    <row r="17" spans="1:11" ht="11.25">
      <c r="A17" s="222" t="s">
        <v>84</v>
      </c>
      <c r="B17" s="223"/>
      <c r="C17" s="223"/>
      <c r="D17" s="223"/>
      <c r="E17" s="223"/>
      <c r="F17" s="223"/>
      <c r="G17" s="223"/>
      <c r="H17" s="224"/>
      <c r="I17" s="90">
        <v>12</v>
      </c>
      <c r="J17" s="91">
        <v>618256176</v>
      </c>
      <c r="K17" s="91">
        <v>699718891</v>
      </c>
    </row>
    <row r="18" spans="1:13" ht="11.25">
      <c r="A18" s="231" t="s">
        <v>88</v>
      </c>
      <c r="B18" s="232"/>
      <c r="C18" s="232"/>
      <c r="D18" s="232"/>
      <c r="E18" s="232"/>
      <c r="F18" s="232"/>
      <c r="G18" s="232"/>
      <c r="H18" s="233"/>
      <c r="I18" s="90">
        <v>13</v>
      </c>
      <c r="J18" s="91">
        <v>5669860</v>
      </c>
      <c r="K18" s="91">
        <v>5699734</v>
      </c>
      <c r="M18" s="94"/>
    </row>
    <row r="19" spans="1:11" ht="11.25">
      <c r="A19" s="222" t="s">
        <v>85</v>
      </c>
      <c r="B19" s="223"/>
      <c r="C19" s="223"/>
      <c r="D19" s="223"/>
      <c r="E19" s="223"/>
      <c r="F19" s="223"/>
      <c r="G19" s="223"/>
      <c r="H19" s="224"/>
      <c r="I19" s="90">
        <v>14</v>
      </c>
      <c r="J19" s="91">
        <v>29824959</v>
      </c>
      <c r="K19" s="91">
        <v>29185733</v>
      </c>
    </row>
    <row r="20" spans="1:11" ht="11.25">
      <c r="A20" s="222" t="s">
        <v>86</v>
      </c>
      <c r="B20" s="223"/>
      <c r="C20" s="223"/>
      <c r="D20" s="223"/>
      <c r="E20" s="223"/>
      <c r="F20" s="223"/>
      <c r="G20" s="223"/>
      <c r="H20" s="224"/>
      <c r="I20" s="90">
        <v>15</v>
      </c>
      <c r="J20" s="91">
        <v>29395579</v>
      </c>
      <c r="K20" s="91">
        <v>28816568</v>
      </c>
    </row>
    <row r="21" spans="1:11" ht="11.25">
      <c r="A21" s="222" t="s">
        <v>29</v>
      </c>
      <c r="B21" s="223"/>
      <c r="C21" s="223"/>
      <c r="D21" s="223"/>
      <c r="E21" s="223"/>
      <c r="F21" s="223"/>
      <c r="G21" s="223"/>
      <c r="H21" s="224"/>
      <c r="I21" s="90">
        <v>16</v>
      </c>
      <c r="J21" s="91">
        <v>28002226</v>
      </c>
      <c r="K21" s="91">
        <v>28516798</v>
      </c>
    </row>
    <row r="22" spans="1:14" ht="11.25">
      <c r="A22" s="225" t="s">
        <v>69</v>
      </c>
      <c r="B22" s="226"/>
      <c r="C22" s="226"/>
      <c r="D22" s="226"/>
      <c r="E22" s="226"/>
      <c r="F22" s="226"/>
      <c r="G22" s="226"/>
      <c r="H22" s="227"/>
      <c r="I22" s="92">
        <v>17</v>
      </c>
      <c r="J22" s="93">
        <f>SUM(J7:J21)</f>
        <v>1607448535</v>
      </c>
      <c r="K22" s="93">
        <f>SUM(K7:K21)</f>
        <v>1547171202</v>
      </c>
      <c r="M22" s="94"/>
      <c r="N22" s="94"/>
    </row>
    <row r="23" spans="1:12" ht="11.25">
      <c r="A23" s="242" t="s">
        <v>30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4"/>
      <c r="L23" s="94"/>
    </row>
    <row r="24" spans="1:11" ht="11.25">
      <c r="A24" s="255" t="s">
        <v>71</v>
      </c>
      <c r="B24" s="256"/>
      <c r="C24" s="256"/>
      <c r="D24" s="256"/>
      <c r="E24" s="256"/>
      <c r="F24" s="256"/>
      <c r="G24" s="256"/>
      <c r="H24" s="257"/>
      <c r="I24" s="95">
        <v>18</v>
      </c>
      <c r="J24" s="96">
        <f>SUM(J25:J26)</f>
        <v>120234789</v>
      </c>
      <c r="K24" s="96">
        <f>SUM(K25:K26)</f>
        <v>115489664</v>
      </c>
    </row>
    <row r="25" spans="1:11" ht="11.25">
      <c r="A25" s="228" t="s">
        <v>33</v>
      </c>
      <c r="B25" s="229"/>
      <c r="C25" s="229"/>
      <c r="D25" s="229"/>
      <c r="E25" s="229"/>
      <c r="F25" s="229"/>
      <c r="G25" s="229"/>
      <c r="H25" s="230"/>
      <c r="I25" s="95">
        <v>19</v>
      </c>
      <c r="J25" s="97">
        <v>25255624</v>
      </c>
      <c r="K25" s="97">
        <v>25508387</v>
      </c>
    </row>
    <row r="26" spans="1:11" ht="11.25">
      <c r="A26" s="228" t="s">
        <v>34</v>
      </c>
      <c r="B26" s="229"/>
      <c r="C26" s="229"/>
      <c r="D26" s="229"/>
      <c r="E26" s="229"/>
      <c r="F26" s="229"/>
      <c r="G26" s="229"/>
      <c r="H26" s="230"/>
      <c r="I26" s="95">
        <v>20</v>
      </c>
      <c r="J26" s="97">
        <v>94979165</v>
      </c>
      <c r="K26" s="97">
        <v>89981277</v>
      </c>
    </row>
    <row r="27" spans="1:11" ht="11.25">
      <c r="A27" s="228" t="s">
        <v>35</v>
      </c>
      <c r="B27" s="229"/>
      <c r="C27" s="229"/>
      <c r="D27" s="229"/>
      <c r="E27" s="229"/>
      <c r="F27" s="229"/>
      <c r="G27" s="229"/>
      <c r="H27" s="230"/>
      <c r="I27" s="95">
        <v>21</v>
      </c>
      <c r="J27" s="98">
        <f>SUM(J28:J30)</f>
        <v>1282528220</v>
      </c>
      <c r="K27" s="98">
        <f>SUM(K28:K30)</f>
        <v>1232847679</v>
      </c>
    </row>
    <row r="28" spans="1:11" ht="11.25">
      <c r="A28" s="228" t="s">
        <v>36</v>
      </c>
      <c r="B28" s="229"/>
      <c r="C28" s="229"/>
      <c r="D28" s="229"/>
      <c r="E28" s="229"/>
      <c r="F28" s="229"/>
      <c r="G28" s="229"/>
      <c r="H28" s="230"/>
      <c r="I28" s="95">
        <v>22</v>
      </c>
      <c r="J28" s="97">
        <v>168122931</v>
      </c>
      <c r="K28" s="97">
        <v>157363165</v>
      </c>
    </row>
    <row r="29" spans="1:11" ht="11.25">
      <c r="A29" s="228" t="s">
        <v>37</v>
      </c>
      <c r="B29" s="229"/>
      <c r="C29" s="229"/>
      <c r="D29" s="229"/>
      <c r="E29" s="229"/>
      <c r="F29" s="229"/>
      <c r="G29" s="229"/>
      <c r="H29" s="230"/>
      <c r="I29" s="95">
        <v>23</v>
      </c>
      <c r="J29" s="97">
        <v>121094959</v>
      </c>
      <c r="K29" s="97">
        <v>135025177</v>
      </c>
    </row>
    <row r="30" spans="1:11" ht="11.25">
      <c r="A30" s="228" t="s">
        <v>38</v>
      </c>
      <c r="B30" s="229"/>
      <c r="C30" s="229"/>
      <c r="D30" s="229"/>
      <c r="E30" s="229"/>
      <c r="F30" s="229"/>
      <c r="G30" s="229"/>
      <c r="H30" s="230"/>
      <c r="I30" s="95">
        <v>24</v>
      </c>
      <c r="J30" s="97">
        <v>993310330</v>
      </c>
      <c r="K30" s="97">
        <v>940459337</v>
      </c>
    </row>
    <row r="31" spans="1:11" ht="11.25">
      <c r="A31" s="228" t="s">
        <v>68</v>
      </c>
      <c r="B31" s="229"/>
      <c r="C31" s="229"/>
      <c r="D31" s="229"/>
      <c r="E31" s="229"/>
      <c r="F31" s="229"/>
      <c r="G31" s="229"/>
      <c r="H31" s="230"/>
      <c r="I31" s="95">
        <v>25</v>
      </c>
      <c r="J31" s="98">
        <f>J33</f>
        <v>0</v>
      </c>
      <c r="K31" s="98">
        <f>K33</f>
        <v>0</v>
      </c>
    </row>
    <row r="32" spans="1:11" ht="11.25">
      <c r="A32" s="228" t="s">
        <v>39</v>
      </c>
      <c r="B32" s="229"/>
      <c r="C32" s="229"/>
      <c r="D32" s="229"/>
      <c r="E32" s="229"/>
      <c r="F32" s="229"/>
      <c r="G32" s="229"/>
      <c r="H32" s="230"/>
      <c r="I32" s="95">
        <v>26</v>
      </c>
      <c r="J32" s="97">
        <v>0</v>
      </c>
      <c r="K32" s="97">
        <v>0</v>
      </c>
    </row>
    <row r="33" spans="1:11" ht="11.25">
      <c r="A33" s="228" t="s">
        <v>40</v>
      </c>
      <c r="B33" s="229"/>
      <c r="C33" s="229"/>
      <c r="D33" s="229"/>
      <c r="E33" s="229"/>
      <c r="F33" s="229"/>
      <c r="G33" s="229"/>
      <c r="H33" s="230"/>
      <c r="I33" s="95">
        <v>27</v>
      </c>
      <c r="J33" s="97">
        <v>0</v>
      </c>
      <c r="K33" s="97">
        <v>0</v>
      </c>
    </row>
    <row r="34" spans="1:11" ht="21" customHeight="1">
      <c r="A34" s="228" t="s">
        <v>47</v>
      </c>
      <c r="B34" s="229"/>
      <c r="C34" s="229"/>
      <c r="D34" s="229"/>
      <c r="E34" s="229"/>
      <c r="F34" s="229"/>
      <c r="G34" s="229"/>
      <c r="H34" s="230"/>
      <c r="I34" s="95">
        <v>28</v>
      </c>
      <c r="J34" s="97">
        <v>936</v>
      </c>
      <c r="K34" s="97">
        <v>214</v>
      </c>
    </row>
    <row r="35" spans="1:11" ht="11.25">
      <c r="A35" s="228" t="s">
        <v>72</v>
      </c>
      <c r="B35" s="229"/>
      <c r="C35" s="229"/>
      <c r="D35" s="229"/>
      <c r="E35" s="229"/>
      <c r="F35" s="229"/>
      <c r="G35" s="229"/>
      <c r="H35" s="230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8" t="s">
        <v>41</v>
      </c>
      <c r="B36" s="229"/>
      <c r="C36" s="229"/>
      <c r="D36" s="229"/>
      <c r="E36" s="229"/>
      <c r="F36" s="229"/>
      <c r="G36" s="229"/>
      <c r="H36" s="230"/>
      <c r="I36" s="95">
        <v>30</v>
      </c>
      <c r="J36" s="97">
        <v>0</v>
      </c>
      <c r="K36" s="97">
        <v>0</v>
      </c>
    </row>
    <row r="37" spans="1:11" ht="11.25">
      <c r="A37" s="228" t="s">
        <v>42</v>
      </c>
      <c r="B37" s="229"/>
      <c r="C37" s="229"/>
      <c r="D37" s="229"/>
      <c r="E37" s="229"/>
      <c r="F37" s="229"/>
      <c r="G37" s="229"/>
      <c r="H37" s="230"/>
      <c r="I37" s="95">
        <v>31</v>
      </c>
      <c r="J37" s="97">
        <v>0</v>
      </c>
      <c r="K37" s="97">
        <v>0</v>
      </c>
    </row>
    <row r="38" spans="1:11" ht="11.25">
      <c r="A38" s="228" t="s">
        <v>43</v>
      </c>
      <c r="B38" s="229"/>
      <c r="C38" s="229"/>
      <c r="D38" s="229"/>
      <c r="E38" s="229"/>
      <c r="F38" s="229"/>
      <c r="G38" s="229"/>
      <c r="H38" s="230"/>
      <c r="I38" s="95">
        <v>32</v>
      </c>
      <c r="J38" s="97">
        <v>0</v>
      </c>
      <c r="K38" s="97">
        <v>0</v>
      </c>
    </row>
    <row r="39" spans="1:11" ht="11.25">
      <c r="A39" s="228" t="s">
        <v>44</v>
      </c>
      <c r="B39" s="229"/>
      <c r="C39" s="229"/>
      <c r="D39" s="229"/>
      <c r="E39" s="229"/>
      <c r="F39" s="229"/>
      <c r="G39" s="229"/>
      <c r="H39" s="230"/>
      <c r="I39" s="95">
        <v>33</v>
      </c>
      <c r="J39" s="97">
        <v>0</v>
      </c>
      <c r="K39" s="97">
        <v>0</v>
      </c>
    </row>
    <row r="40" spans="1:11" ht="11.25">
      <c r="A40" s="228" t="s">
        <v>45</v>
      </c>
      <c r="B40" s="229"/>
      <c r="C40" s="229"/>
      <c r="D40" s="229"/>
      <c r="E40" s="229"/>
      <c r="F40" s="229"/>
      <c r="G40" s="229"/>
      <c r="H40" s="230"/>
      <c r="I40" s="95">
        <v>34</v>
      </c>
      <c r="J40" s="97">
        <v>36383220</v>
      </c>
      <c r="K40" s="97">
        <v>34800842</v>
      </c>
    </row>
    <row r="41" spans="1:11" ht="11.25">
      <c r="A41" s="251" t="s">
        <v>67</v>
      </c>
      <c r="B41" s="252"/>
      <c r="C41" s="252"/>
      <c r="D41" s="252"/>
      <c r="E41" s="252"/>
      <c r="F41" s="252"/>
      <c r="G41" s="252"/>
      <c r="H41" s="253"/>
      <c r="I41" s="99">
        <v>35</v>
      </c>
      <c r="J41" s="100">
        <f>J24+J27+J31+J34+J35+J38+J39+J40</f>
        <v>1439147165</v>
      </c>
      <c r="K41" s="100">
        <f>K24+K27+K31+K34+K35+K38+K39+K40</f>
        <v>1383138399</v>
      </c>
    </row>
    <row r="42" spans="1:11" ht="11.25">
      <c r="A42" s="242" t="s">
        <v>46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4"/>
    </row>
    <row r="43" spans="1:11" ht="11.25">
      <c r="A43" s="255" t="s">
        <v>48</v>
      </c>
      <c r="B43" s="256"/>
      <c r="C43" s="256"/>
      <c r="D43" s="256"/>
      <c r="E43" s="256"/>
      <c r="F43" s="256"/>
      <c r="G43" s="256"/>
      <c r="H43" s="257"/>
      <c r="I43" s="95">
        <v>36</v>
      </c>
      <c r="J43" s="101">
        <v>85304852</v>
      </c>
      <c r="K43" s="101">
        <v>85304852</v>
      </c>
    </row>
    <row r="44" spans="1:13" ht="11.25">
      <c r="A44" s="228" t="s">
        <v>49</v>
      </c>
      <c r="B44" s="229"/>
      <c r="C44" s="229"/>
      <c r="D44" s="229"/>
      <c r="E44" s="229"/>
      <c r="F44" s="229"/>
      <c r="G44" s="229"/>
      <c r="H44" s="230"/>
      <c r="I44" s="95">
        <v>37</v>
      </c>
      <c r="J44" s="91">
        <v>-1506602</v>
      </c>
      <c r="K44" s="91">
        <v>-3899765</v>
      </c>
      <c r="M44" s="94"/>
    </row>
    <row r="45" spans="1:11" ht="11.25">
      <c r="A45" s="228" t="s">
        <v>50</v>
      </c>
      <c r="B45" s="229"/>
      <c r="C45" s="229"/>
      <c r="D45" s="229"/>
      <c r="E45" s="229"/>
      <c r="F45" s="229"/>
      <c r="G45" s="229"/>
      <c r="H45" s="230"/>
      <c r="I45" s="95">
        <v>38</v>
      </c>
      <c r="J45" s="91">
        <v>65020492</v>
      </c>
      <c r="K45" s="91">
        <v>63513889</v>
      </c>
    </row>
    <row r="46" spans="1:11" ht="11.25">
      <c r="A46" s="228" t="s">
        <v>51</v>
      </c>
      <c r="B46" s="229"/>
      <c r="C46" s="229"/>
      <c r="D46" s="229"/>
      <c r="E46" s="229"/>
      <c r="F46" s="229"/>
      <c r="G46" s="229"/>
      <c r="H46" s="230"/>
      <c r="I46" s="95">
        <v>39</v>
      </c>
      <c r="J46" s="91">
        <v>4729423</v>
      </c>
      <c r="K46" s="91">
        <v>4729423</v>
      </c>
    </row>
    <row r="47" spans="1:12" ht="11.25">
      <c r="A47" s="228" t="s">
        <v>52</v>
      </c>
      <c r="B47" s="229"/>
      <c r="C47" s="229"/>
      <c r="D47" s="229"/>
      <c r="E47" s="229"/>
      <c r="F47" s="229"/>
      <c r="G47" s="229"/>
      <c r="H47" s="230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8" t="s">
        <v>53</v>
      </c>
      <c r="B48" s="229"/>
      <c r="C48" s="229"/>
      <c r="D48" s="229"/>
      <c r="E48" s="229"/>
      <c r="F48" s="229"/>
      <c r="G48" s="229"/>
      <c r="H48" s="230"/>
      <c r="I48" s="95">
        <v>41</v>
      </c>
      <c r="J48" s="91">
        <v>4151205</v>
      </c>
      <c r="K48" s="91">
        <v>3782404</v>
      </c>
      <c r="M48" s="94"/>
    </row>
    <row r="49" spans="1:11" ht="11.25">
      <c r="A49" s="228" t="s">
        <v>54</v>
      </c>
      <c r="B49" s="229"/>
      <c r="C49" s="229"/>
      <c r="D49" s="229"/>
      <c r="E49" s="229"/>
      <c r="F49" s="229"/>
      <c r="G49" s="229"/>
      <c r="H49" s="230"/>
      <c r="I49" s="95">
        <v>42</v>
      </c>
      <c r="J49" s="91">
        <v>0</v>
      </c>
      <c r="K49" s="91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5">
        <v>43</v>
      </c>
      <c r="J50" s="98">
        <f>SUM(J43:J49)</f>
        <v>168301370</v>
      </c>
      <c r="K50" s="98">
        <f>SUM(K43:K49)</f>
        <v>164032803</v>
      </c>
    </row>
    <row r="51" spans="1:13" ht="11.25">
      <c r="A51" s="251" t="s">
        <v>55</v>
      </c>
      <c r="B51" s="252"/>
      <c r="C51" s="252"/>
      <c r="D51" s="252"/>
      <c r="E51" s="252"/>
      <c r="F51" s="252"/>
      <c r="G51" s="252"/>
      <c r="H51" s="253"/>
      <c r="I51" s="95">
        <v>44</v>
      </c>
      <c r="J51" s="100">
        <f>J41+J50</f>
        <v>1607448535</v>
      </c>
      <c r="K51" s="100">
        <f>K41+K50</f>
        <v>1547171202</v>
      </c>
      <c r="L51" s="94"/>
      <c r="M51" s="94"/>
    </row>
    <row r="52" spans="1:11" ht="11.25">
      <c r="A52" s="242" t="s">
        <v>116</v>
      </c>
      <c r="B52" s="254"/>
      <c r="C52" s="254"/>
      <c r="D52" s="254"/>
      <c r="E52" s="254"/>
      <c r="F52" s="254"/>
      <c r="G52" s="254"/>
      <c r="H52" s="254"/>
      <c r="I52" s="243"/>
      <c r="J52" s="243"/>
      <c r="K52" s="244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5">
        <v>45</v>
      </c>
      <c r="J53" s="96">
        <v>0</v>
      </c>
      <c r="K53" s="96">
        <v>0</v>
      </c>
    </row>
    <row r="54" spans="1:11" ht="11.25">
      <c r="A54" s="228" t="s">
        <v>59</v>
      </c>
      <c r="B54" s="229"/>
      <c r="C54" s="229"/>
      <c r="D54" s="229"/>
      <c r="E54" s="229"/>
      <c r="F54" s="229"/>
      <c r="G54" s="229"/>
      <c r="H54" s="230"/>
      <c r="I54" s="95">
        <v>46</v>
      </c>
      <c r="J54" s="91">
        <v>0</v>
      </c>
      <c r="K54" s="91">
        <v>0</v>
      </c>
    </row>
    <row r="55" spans="1:11" ht="11.25">
      <c r="A55" s="248" t="s">
        <v>66</v>
      </c>
      <c r="B55" s="249"/>
      <c r="C55" s="249"/>
      <c r="D55" s="249"/>
      <c r="E55" s="249"/>
      <c r="F55" s="249"/>
      <c r="G55" s="249"/>
      <c r="H55" s="250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J6" sqref="J6:M30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8" t="s">
        <v>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8" t="s">
        <v>111</v>
      </c>
      <c r="D2" s="258"/>
      <c r="E2" s="259" t="s">
        <v>262</v>
      </c>
      <c r="F2" s="260"/>
      <c r="G2" s="103" t="s">
        <v>61</v>
      </c>
      <c r="H2" s="259" t="s">
        <v>265</v>
      </c>
      <c r="I2" s="260"/>
      <c r="J2" s="261" t="s">
        <v>112</v>
      </c>
      <c r="K2" s="262"/>
      <c r="L2" s="262"/>
      <c r="M2" s="262"/>
    </row>
    <row r="3" spans="1:13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241" t="s">
        <v>124</v>
      </c>
      <c r="K3" s="241"/>
      <c r="L3" s="241" t="s">
        <v>125</v>
      </c>
      <c r="M3" s="241"/>
    </row>
    <row r="4" spans="1:13" ht="22.5">
      <c r="A4" s="241"/>
      <c r="B4" s="241"/>
      <c r="C4" s="241"/>
      <c r="D4" s="241"/>
      <c r="E4" s="241"/>
      <c r="F4" s="241"/>
      <c r="G4" s="241"/>
      <c r="H4" s="241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1">
        <v>1</v>
      </c>
      <c r="B5" s="241"/>
      <c r="C5" s="241"/>
      <c r="D5" s="241"/>
      <c r="E5" s="241"/>
      <c r="F5" s="241"/>
      <c r="G5" s="241"/>
      <c r="H5" s="241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55" t="s">
        <v>89</v>
      </c>
      <c r="B6" s="256"/>
      <c r="C6" s="256"/>
      <c r="D6" s="256"/>
      <c r="E6" s="256"/>
      <c r="F6" s="256"/>
      <c r="G6" s="256"/>
      <c r="H6" s="257"/>
      <c r="I6" s="104">
        <v>48</v>
      </c>
      <c r="J6" s="105">
        <v>31451563</v>
      </c>
      <c r="K6" s="105">
        <v>15965609</v>
      </c>
      <c r="L6" s="105">
        <v>30205407</v>
      </c>
      <c r="M6" s="105">
        <v>14917193</v>
      </c>
      <c r="O6" s="94"/>
    </row>
    <row r="7" spans="1:15" ht="11.25">
      <c r="A7" s="228" t="s">
        <v>90</v>
      </c>
      <c r="B7" s="229"/>
      <c r="C7" s="229"/>
      <c r="D7" s="229"/>
      <c r="E7" s="229"/>
      <c r="F7" s="229"/>
      <c r="G7" s="229"/>
      <c r="H7" s="230"/>
      <c r="I7" s="95">
        <v>49</v>
      </c>
      <c r="J7" s="105">
        <v>16362919</v>
      </c>
      <c r="K7" s="105">
        <v>7926705</v>
      </c>
      <c r="L7" s="105">
        <v>12090983</v>
      </c>
      <c r="M7" s="105">
        <v>5753756</v>
      </c>
      <c r="O7" s="94"/>
    </row>
    <row r="8" spans="1:15" ht="11.25">
      <c r="A8" s="245" t="s">
        <v>64</v>
      </c>
      <c r="B8" s="246"/>
      <c r="C8" s="246"/>
      <c r="D8" s="246"/>
      <c r="E8" s="246"/>
      <c r="F8" s="246"/>
      <c r="G8" s="246"/>
      <c r="H8" s="247"/>
      <c r="I8" s="95">
        <v>50</v>
      </c>
      <c r="J8" s="145">
        <v>15088644</v>
      </c>
      <c r="K8" s="145">
        <v>8038904</v>
      </c>
      <c r="L8" s="145">
        <f>L6-L7</f>
        <v>18114424</v>
      </c>
      <c r="M8" s="145">
        <f>M6-M7</f>
        <v>9163437</v>
      </c>
      <c r="O8" s="94"/>
    </row>
    <row r="9" spans="1:15" ht="11.25">
      <c r="A9" s="228" t="s">
        <v>91</v>
      </c>
      <c r="B9" s="229"/>
      <c r="C9" s="229"/>
      <c r="D9" s="229"/>
      <c r="E9" s="229"/>
      <c r="F9" s="229"/>
      <c r="G9" s="229"/>
      <c r="H9" s="230"/>
      <c r="I9" s="95">
        <v>51</v>
      </c>
      <c r="J9" s="105">
        <v>6180421</v>
      </c>
      <c r="K9" s="105">
        <v>3214600</v>
      </c>
      <c r="L9" s="105">
        <v>6204977</v>
      </c>
      <c r="M9" s="105">
        <v>3258284</v>
      </c>
      <c r="O9" s="94"/>
    </row>
    <row r="10" spans="1:15" ht="11.25">
      <c r="A10" s="228" t="s">
        <v>92</v>
      </c>
      <c r="B10" s="229"/>
      <c r="C10" s="229"/>
      <c r="D10" s="229"/>
      <c r="E10" s="229"/>
      <c r="F10" s="229"/>
      <c r="G10" s="229"/>
      <c r="H10" s="230"/>
      <c r="I10" s="95">
        <v>52</v>
      </c>
      <c r="J10" s="105">
        <v>1499053</v>
      </c>
      <c r="K10" s="105">
        <v>916605</v>
      </c>
      <c r="L10" s="105">
        <v>1783670</v>
      </c>
      <c r="M10" s="105">
        <v>1038281</v>
      </c>
      <c r="O10" s="94"/>
    </row>
    <row r="11" spans="1:15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5">
        <v>53</v>
      </c>
      <c r="J11" s="145">
        <v>4681368</v>
      </c>
      <c r="K11" s="145">
        <v>2297995</v>
      </c>
      <c r="L11" s="145">
        <f>L9-L10</f>
        <v>4421307</v>
      </c>
      <c r="M11" s="145">
        <f>M9-M10</f>
        <v>2220003</v>
      </c>
      <c r="O11" s="94"/>
    </row>
    <row r="12" spans="1:15" ht="32.25" customHeight="1">
      <c r="A12" s="228" t="s">
        <v>22</v>
      </c>
      <c r="B12" s="229"/>
      <c r="C12" s="229"/>
      <c r="D12" s="229"/>
      <c r="E12" s="229"/>
      <c r="F12" s="229"/>
      <c r="G12" s="229"/>
      <c r="H12" s="230"/>
      <c r="I12" s="95">
        <v>54</v>
      </c>
      <c r="J12" s="105">
        <v>66112</v>
      </c>
      <c r="K12" s="105">
        <v>34565</v>
      </c>
      <c r="L12" s="105">
        <v>29873</v>
      </c>
      <c r="M12" s="105">
        <v>16800</v>
      </c>
      <c r="O12" s="94"/>
    </row>
    <row r="13" spans="1:15" ht="11.25">
      <c r="A13" s="228" t="s">
        <v>93</v>
      </c>
      <c r="B13" s="229"/>
      <c r="C13" s="229"/>
      <c r="D13" s="229"/>
      <c r="E13" s="229"/>
      <c r="F13" s="229"/>
      <c r="G13" s="229"/>
      <c r="H13" s="230"/>
      <c r="I13" s="95">
        <v>55</v>
      </c>
      <c r="J13" s="105">
        <v>1322428</v>
      </c>
      <c r="K13" s="105">
        <v>760241</v>
      </c>
      <c r="L13" s="105">
        <v>1458558</v>
      </c>
      <c r="M13" s="105">
        <v>787110</v>
      </c>
      <c r="O13" s="94"/>
    </row>
    <row r="14" spans="1:15" ht="11.25">
      <c r="A14" s="228" t="s">
        <v>94</v>
      </c>
      <c r="B14" s="229"/>
      <c r="C14" s="229"/>
      <c r="D14" s="229"/>
      <c r="E14" s="229"/>
      <c r="F14" s="229"/>
      <c r="G14" s="229"/>
      <c r="H14" s="230"/>
      <c r="I14" s="95">
        <v>56</v>
      </c>
      <c r="J14" s="105">
        <v>876</v>
      </c>
      <c r="K14" s="105">
        <v>121</v>
      </c>
      <c r="L14" s="105">
        <v>529</v>
      </c>
      <c r="M14" s="105">
        <v>43</v>
      </c>
      <c r="O14" s="94"/>
    </row>
    <row r="15" spans="1:15" ht="23.25" customHeight="1">
      <c r="A15" s="228" t="s">
        <v>95</v>
      </c>
      <c r="B15" s="229"/>
      <c r="C15" s="229"/>
      <c r="D15" s="229"/>
      <c r="E15" s="229"/>
      <c r="F15" s="229"/>
      <c r="G15" s="229"/>
      <c r="H15" s="230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8" t="s">
        <v>96</v>
      </c>
      <c r="B16" s="229"/>
      <c r="C16" s="229"/>
      <c r="D16" s="229"/>
      <c r="E16" s="229"/>
      <c r="F16" s="229"/>
      <c r="G16" s="229"/>
      <c r="H16" s="230"/>
      <c r="I16" s="95">
        <v>58</v>
      </c>
      <c r="J16" s="105">
        <v>0</v>
      </c>
      <c r="K16" s="105">
        <v>0</v>
      </c>
      <c r="L16" s="105">
        <v>400000</v>
      </c>
      <c r="M16" s="105">
        <v>400000</v>
      </c>
      <c r="O16" s="94"/>
    </row>
    <row r="17" spans="1:15" ht="11.25">
      <c r="A17" s="228" t="s">
        <v>97</v>
      </c>
      <c r="B17" s="229"/>
      <c r="C17" s="229"/>
      <c r="D17" s="229"/>
      <c r="E17" s="229"/>
      <c r="F17" s="229"/>
      <c r="G17" s="229"/>
      <c r="H17" s="230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8" t="s">
        <v>98</v>
      </c>
      <c r="B18" s="229"/>
      <c r="C18" s="229"/>
      <c r="D18" s="229"/>
      <c r="E18" s="229"/>
      <c r="F18" s="229"/>
      <c r="G18" s="229"/>
      <c r="H18" s="230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8" t="s">
        <v>99</v>
      </c>
      <c r="B19" s="229"/>
      <c r="C19" s="229"/>
      <c r="D19" s="229"/>
      <c r="E19" s="229"/>
      <c r="F19" s="229"/>
      <c r="G19" s="229"/>
      <c r="H19" s="230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8" t="s">
        <v>100</v>
      </c>
      <c r="B20" s="229"/>
      <c r="C20" s="229"/>
      <c r="D20" s="229"/>
      <c r="E20" s="229"/>
      <c r="F20" s="229"/>
      <c r="G20" s="229"/>
      <c r="H20" s="230"/>
      <c r="I20" s="95">
        <v>62</v>
      </c>
      <c r="J20" s="105">
        <v>0</v>
      </c>
      <c r="K20" s="105">
        <v>0</v>
      </c>
      <c r="L20" s="105">
        <v>7801</v>
      </c>
      <c r="M20" s="105">
        <v>7801</v>
      </c>
      <c r="O20" s="94"/>
    </row>
    <row r="21" spans="1:15" ht="11.25">
      <c r="A21" s="228" t="s">
        <v>101</v>
      </c>
      <c r="B21" s="229"/>
      <c r="C21" s="229"/>
      <c r="D21" s="229"/>
      <c r="E21" s="229"/>
      <c r="F21" s="229"/>
      <c r="G21" s="229"/>
      <c r="H21" s="230"/>
      <c r="I21" s="95">
        <v>63</v>
      </c>
      <c r="J21" s="105">
        <v>-355560</v>
      </c>
      <c r="K21" s="105">
        <v>-78332</v>
      </c>
      <c r="L21" s="105">
        <v>-107346</v>
      </c>
      <c r="M21" s="105">
        <v>-107413</v>
      </c>
      <c r="O21" s="94"/>
    </row>
    <row r="22" spans="1:15" ht="11.25">
      <c r="A22" s="228" t="s">
        <v>12</v>
      </c>
      <c r="B22" s="229"/>
      <c r="C22" s="229"/>
      <c r="D22" s="229"/>
      <c r="E22" s="229"/>
      <c r="F22" s="229"/>
      <c r="G22" s="229"/>
      <c r="H22" s="230"/>
      <c r="I22" s="95">
        <v>64</v>
      </c>
      <c r="J22" s="105">
        <v>204007</v>
      </c>
      <c r="K22" s="105">
        <v>124437</v>
      </c>
      <c r="L22" s="105">
        <v>1100963</v>
      </c>
      <c r="M22" s="105">
        <v>204457</v>
      </c>
      <c r="O22" s="94"/>
    </row>
    <row r="23" spans="1:15" ht="11.25">
      <c r="A23" s="228" t="s">
        <v>13</v>
      </c>
      <c r="B23" s="229"/>
      <c r="C23" s="229"/>
      <c r="D23" s="229"/>
      <c r="E23" s="229"/>
      <c r="F23" s="229"/>
      <c r="G23" s="229"/>
      <c r="H23" s="230"/>
      <c r="I23" s="95">
        <v>65</v>
      </c>
      <c r="J23" s="105">
        <v>275690</v>
      </c>
      <c r="K23" s="105">
        <v>162010</v>
      </c>
      <c r="L23" s="105">
        <v>274641</v>
      </c>
      <c r="M23" s="105">
        <v>142101</v>
      </c>
      <c r="O23" s="94"/>
    </row>
    <row r="24" spans="1:15" ht="11.25">
      <c r="A24" s="228" t="s">
        <v>14</v>
      </c>
      <c r="B24" s="229"/>
      <c r="C24" s="229"/>
      <c r="D24" s="229"/>
      <c r="E24" s="229"/>
      <c r="F24" s="229"/>
      <c r="G24" s="229"/>
      <c r="H24" s="230"/>
      <c r="I24" s="95">
        <v>66</v>
      </c>
      <c r="J24" s="105">
        <v>16966440</v>
      </c>
      <c r="K24" s="105">
        <v>8703815</v>
      </c>
      <c r="L24" s="105">
        <v>18528067</v>
      </c>
      <c r="M24" s="105">
        <v>9823741</v>
      </c>
      <c r="O24" s="94"/>
    </row>
    <row r="25" spans="1:16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5">
        <v>67</v>
      </c>
      <c r="J25" s="145">
        <v>3765745</v>
      </c>
      <c r="K25" s="145">
        <v>2312106</v>
      </c>
      <c r="L25" s="145">
        <f>L8+L11+L12+L13+L14+L15+L16+L17+L18+L19+L20+L21+L22-L23-L24</f>
        <v>6623401</v>
      </c>
      <c r="M25" s="145">
        <f>M8+M11+M12+M13+M14+M15+M16+M17+M18+M19+M20+M21+M22-M23-M24</f>
        <v>2726396</v>
      </c>
      <c r="O25" s="94"/>
      <c r="P25" s="94"/>
    </row>
    <row r="26" spans="1:15" ht="11.25">
      <c r="A26" s="228" t="s">
        <v>15</v>
      </c>
      <c r="B26" s="229"/>
      <c r="C26" s="229"/>
      <c r="D26" s="229"/>
      <c r="E26" s="229"/>
      <c r="F26" s="229"/>
      <c r="G26" s="229"/>
      <c r="H26" s="230"/>
      <c r="I26" s="95">
        <v>68</v>
      </c>
      <c r="J26" s="105">
        <v>3725968</v>
      </c>
      <c r="K26" s="105">
        <v>2332822</v>
      </c>
      <c r="L26" s="105">
        <v>10523166</v>
      </c>
      <c r="M26" s="105">
        <v>3403545</v>
      </c>
      <c r="O26" s="94"/>
    </row>
    <row r="27" spans="1:15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5">
        <v>69</v>
      </c>
      <c r="J27" s="145">
        <v>39777</v>
      </c>
      <c r="K27" s="145">
        <v>-20716</v>
      </c>
      <c r="L27" s="145">
        <f>L25-L26</f>
        <v>-3899765</v>
      </c>
      <c r="M27" s="145">
        <f>M25-M26</f>
        <v>-677149</v>
      </c>
      <c r="O27" s="94"/>
    </row>
    <row r="28" spans="1:15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5">
        <v>70</v>
      </c>
      <c r="J28" s="105">
        <v>3706</v>
      </c>
      <c r="K28" s="105">
        <v>3706</v>
      </c>
      <c r="L28" s="105">
        <v>0</v>
      </c>
      <c r="M28" s="105">
        <v>-3706</v>
      </c>
      <c r="O28" s="94"/>
    </row>
    <row r="29" spans="1:15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5">
        <v>71</v>
      </c>
      <c r="J29" s="145">
        <v>36071</v>
      </c>
      <c r="K29" s="145">
        <v>-24422</v>
      </c>
      <c r="L29" s="145">
        <f>L27-L28</f>
        <v>-3899765</v>
      </c>
      <c r="M29" s="145">
        <f>M27-M28</f>
        <v>-673443</v>
      </c>
      <c r="O29" s="94"/>
    </row>
    <row r="30" spans="1:15" ht="11.25">
      <c r="A30" s="228" t="s">
        <v>17</v>
      </c>
      <c r="B30" s="229"/>
      <c r="C30" s="229"/>
      <c r="D30" s="229"/>
      <c r="E30" s="229"/>
      <c r="F30" s="229"/>
      <c r="G30" s="229"/>
      <c r="H30" s="230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42" t="s">
        <v>117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64"/>
    </row>
    <row r="32" spans="1:13" ht="11.25">
      <c r="A32" s="265" t="s">
        <v>18</v>
      </c>
      <c r="B32" s="266"/>
      <c r="C32" s="266"/>
      <c r="D32" s="266"/>
      <c r="E32" s="266"/>
      <c r="F32" s="266"/>
      <c r="G32" s="266"/>
      <c r="H32" s="267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45" t="s">
        <v>19</v>
      </c>
      <c r="B33" s="229"/>
      <c r="C33" s="229"/>
      <c r="D33" s="229"/>
      <c r="E33" s="229"/>
      <c r="F33" s="229"/>
      <c r="G33" s="229"/>
      <c r="H33" s="230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3" t="s">
        <v>65</v>
      </c>
      <c r="B34" s="249"/>
      <c r="C34" s="249"/>
      <c r="D34" s="249"/>
      <c r="E34" s="249"/>
      <c r="F34" s="249"/>
      <c r="G34" s="249"/>
      <c r="H34" s="250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31">
      <selection activeCell="J38" sqref="J38:K49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ht="12.75">
      <c r="C2" s="269" t="s">
        <v>140</v>
      </c>
      <c r="D2" s="270"/>
      <c r="E2" s="271" t="s">
        <v>262</v>
      </c>
      <c r="F2" s="272"/>
      <c r="G2" s="110" t="s">
        <v>61</v>
      </c>
      <c r="H2" s="271" t="s">
        <v>265</v>
      </c>
      <c r="I2" s="272"/>
      <c r="J2" s="273" t="s">
        <v>112</v>
      </c>
      <c r="K2" s="274"/>
    </row>
    <row r="3" spans="1:11" ht="23.25">
      <c r="A3" s="275" t="s">
        <v>102</v>
      </c>
      <c r="B3" s="275"/>
      <c r="C3" s="275"/>
      <c r="D3" s="275"/>
      <c r="E3" s="275"/>
      <c r="F3" s="275"/>
      <c r="G3" s="275"/>
      <c r="H3" s="275"/>
      <c r="I3" s="111" t="s">
        <v>141</v>
      </c>
      <c r="J3" s="112" t="s">
        <v>124</v>
      </c>
      <c r="K3" s="113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14">
        <v>2</v>
      </c>
      <c r="J4" s="115" t="s">
        <v>142</v>
      </c>
      <c r="K4" s="116" t="s">
        <v>143</v>
      </c>
    </row>
    <row r="5" spans="1:11" ht="12.75">
      <c r="A5" s="277" t="s">
        <v>144</v>
      </c>
      <c r="B5" s="278"/>
      <c r="C5" s="278"/>
      <c r="D5" s="278"/>
      <c r="E5" s="278"/>
      <c r="F5" s="278"/>
      <c r="G5" s="278"/>
      <c r="H5" s="278"/>
      <c r="I5" s="279"/>
      <c r="J5" s="279"/>
      <c r="K5" s="280"/>
    </row>
    <row r="6" spans="1:14" ht="12.75">
      <c r="A6" s="281" t="s">
        <v>145</v>
      </c>
      <c r="B6" s="282"/>
      <c r="C6" s="282"/>
      <c r="D6" s="282"/>
      <c r="E6" s="282"/>
      <c r="F6" s="282"/>
      <c r="G6" s="282"/>
      <c r="H6" s="283"/>
      <c r="I6" s="117">
        <v>1</v>
      </c>
      <c r="J6" s="147">
        <v>5031198</v>
      </c>
      <c r="K6" s="147">
        <f>SUM(K7:K12)</f>
        <v>8234965</v>
      </c>
      <c r="N6" s="118"/>
    </row>
    <row r="7" spans="1:14" ht="12.75">
      <c r="A7" s="284" t="s">
        <v>146</v>
      </c>
      <c r="B7" s="285"/>
      <c r="C7" s="285"/>
      <c r="D7" s="285"/>
      <c r="E7" s="285"/>
      <c r="F7" s="285"/>
      <c r="G7" s="285"/>
      <c r="H7" s="286"/>
      <c r="I7" s="117">
        <v>2</v>
      </c>
      <c r="J7" s="148">
        <v>39777</v>
      </c>
      <c r="K7" s="148">
        <v>-3899765</v>
      </c>
      <c r="N7" s="118"/>
    </row>
    <row r="8" spans="1:14" ht="12.75">
      <c r="A8" s="284" t="s">
        <v>147</v>
      </c>
      <c r="B8" s="285"/>
      <c r="C8" s="285"/>
      <c r="D8" s="285"/>
      <c r="E8" s="285"/>
      <c r="F8" s="285"/>
      <c r="G8" s="285"/>
      <c r="H8" s="286"/>
      <c r="I8" s="117">
        <v>3</v>
      </c>
      <c r="J8" s="148">
        <v>3725968</v>
      </c>
      <c r="K8" s="148">
        <v>10523166</v>
      </c>
      <c r="N8" s="118"/>
    </row>
    <row r="9" spans="1:14" ht="12.75">
      <c r="A9" s="284" t="s">
        <v>148</v>
      </c>
      <c r="B9" s="285"/>
      <c r="C9" s="285"/>
      <c r="D9" s="285"/>
      <c r="E9" s="285"/>
      <c r="F9" s="285"/>
      <c r="G9" s="285"/>
      <c r="H9" s="286"/>
      <c r="I9" s="117">
        <v>4</v>
      </c>
      <c r="J9" s="148">
        <v>1265453</v>
      </c>
      <c r="K9" s="148">
        <v>1611564</v>
      </c>
      <c r="N9" s="118"/>
    </row>
    <row r="10" spans="1:14" ht="23.25" customHeight="1">
      <c r="A10" s="284" t="s">
        <v>149</v>
      </c>
      <c r="B10" s="285"/>
      <c r="C10" s="285"/>
      <c r="D10" s="285"/>
      <c r="E10" s="285"/>
      <c r="F10" s="285"/>
      <c r="G10" s="285"/>
      <c r="H10" s="286"/>
      <c r="I10" s="117">
        <v>5</v>
      </c>
      <c r="J10" s="148">
        <v>0</v>
      </c>
      <c r="K10" s="148">
        <v>0</v>
      </c>
      <c r="N10" s="118"/>
    </row>
    <row r="11" spans="1:14" ht="12.75">
      <c r="A11" s="284" t="s">
        <v>150</v>
      </c>
      <c r="B11" s="285"/>
      <c r="C11" s="285"/>
      <c r="D11" s="285"/>
      <c r="E11" s="285"/>
      <c r="F11" s="285"/>
      <c r="G11" s="285"/>
      <c r="H11" s="286"/>
      <c r="I11" s="117">
        <v>6</v>
      </c>
      <c r="J11" s="148">
        <v>0</v>
      </c>
      <c r="K11" s="148">
        <v>0</v>
      </c>
      <c r="N11" s="118"/>
    </row>
    <row r="12" spans="1:14" ht="12.75">
      <c r="A12" s="284" t="s">
        <v>151</v>
      </c>
      <c r="B12" s="285"/>
      <c r="C12" s="285"/>
      <c r="D12" s="285"/>
      <c r="E12" s="285"/>
      <c r="F12" s="285"/>
      <c r="G12" s="285"/>
      <c r="H12" s="286"/>
      <c r="I12" s="117">
        <v>7</v>
      </c>
      <c r="J12" s="148">
        <v>0</v>
      </c>
      <c r="K12" s="148">
        <v>0</v>
      </c>
      <c r="N12" s="118"/>
    </row>
    <row r="13" spans="1:14" ht="12.75">
      <c r="A13" s="287" t="s">
        <v>152</v>
      </c>
      <c r="B13" s="285"/>
      <c r="C13" s="285"/>
      <c r="D13" s="285"/>
      <c r="E13" s="285"/>
      <c r="F13" s="285"/>
      <c r="G13" s="285"/>
      <c r="H13" s="286"/>
      <c r="I13" s="117">
        <v>8</v>
      </c>
      <c r="J13" s="149">
        <v>-27543913</v>
      </c>
      <c r="K13" s="149">
        <f>K14+K15+K16+K17+K19+K20+K21</f>
        <v>34288329</v>
      </c>
      <c r="N13" s="118"/>
    </row>
    <row r="14" spans="1:14" ht="12.75">
      <c r="A14" s="284" t="s">
        <v>153</v>
      </c>
      <c r="B14" s="285"/>
      <c r="C14" s="285"/>
      <c r="D14" s="285"/>
      <c r="E14" s="285"/>
      <c r="F14" s="285"/>
      <c r="G14" s="285"/>
      <c r="H14" s="286"/>
      <c r="I14" s="117">
        <v>9</v>
      </c>
      <c r="J14" s="148">
        <v>-14567384</v>
      </c>
      <c r="K14" s="148">
        <v>26916917</v>
      </c>
      <c r="N14" s="118"/>
    </row>
    <row r="15" spans="1:14" ht="12.75">
      <c r="A15" s="284" t="s">
        <v>154</v>
      </c>
      <c r="B15" s="285"/>
      <c r="C15" s="285"/>
      <c r="D15" s="285"/>
      <c r="E15" s="285"/>
      <c r="F15" s="285"/>
      <c r="G15" s="285"/>
      <c r="H15" s="286"/>
      <c r="I15" s="117">
        <v>10</v>
      </c>
      <c r="J15" s="148">
        <v>-16385311</v>
      </c>
      <c r="K15" s="148">
        <v>44287626</v>
      </c>
      <c r="N15" s="118"/>
    </row>
    <row r="16" spans="1:14" ht="12.75">
      <c r="A16" s="284" t="s">
        <v>155</v>
      </c>
      <c r="B16" s="285"/>
      <c r="C16" s="285"/>
      <c r="D16" s="285"/>
      <c r="E16" s="285"/>
      <c r="F16" s="285"/>
      <c r="G16" s="285"/>
      <c r="H16" s="286"/>
      <c r="I16" s="117">
        <v>11</v>
      </c>
      <c r="J16" s="148">
        <v>32548192</v>
      </c>
      <c r="K16" s="148">
        <v>64201518</v>
      </c>
      <c r="N16" s="118"/>
    </row>
    <row r="17" spans="1:14" ht="12.75">
      <c r="A17" s="284" t="s">
        <v>156</v>
      </c>
      <c r="B17" s="285"/>
      <c r="C17" s="285"/>
      <c r="D17" s="285"/>
      <c r="E17" s="285"/>
      <c r="F17" s="285"/>
      <c r="G17" s="285"/>
      <c r="H17" s="286"/>
      <c r="I17" s="117">
        <v>12</v>
      </c>
      <c r="J17" s="148">
        <v>1713492</v>
      </c>
      <c r="K17" s="148">
        <v>-91985881</v>
      </c>
      <c r="M17" s="118"/>
      <c r="N17" s="118"/>
    </row>
    <row r="18" spans="1:14" ht="25.5" customHeight="1">
      <c r="A18" s="284" t="s">
        <v>157</v>
      </c>
      <c r="B18" s="285"/>
      <c r="C18" s="285"/>
      <c r="D18" s="285"/>
      <c r="E18" s="285"/>
      <c r="F18" s="285"/>
      <c r="G18" s="285"/>
      <c r="H18" s="286"/>
      <c r="I18" s="117">
        <v>13</v>
      </c>
      <c r="J18" s="148">
        <v>0</v>
      </c>
      <c r="K18" s="148">
        <v>0</v>
      </c>
      <c r="N18" s="118"/>
    </row>
    <row r="19" spans="1:14" ht="12.75">
      <c r="A19" s="284" t="s">
        <v>158</v>
      </c>
      <c r="B19" s="285"/>
      <c r="C19" s="285"/>
      <c r="D19" s="285"/>
      <c r="E19" s="285"/>
      <c r="F19" s="285"/>
      <c r="G19" s="285"/>
      <c r="H19" s="286"/>
      <c r="I19" s="117">
        <v>14</v>
      </c>
      <c r="J19" s="148">
        <v>-29047596</v>
      </c>
      <c r="K19" s="148">
        <v>-8617279</v>
      </c>
      <c r="M19" s="118"/>
      <c r="N19" s="118"/>
    </row>
    <row r="20" spans="1:14" ht="22.5" customHeight="1">
      <c r="A20" s="288" t="s">
        <v>159</v>
      </c>
      <c r="B20" s="289"/>
      <c r="C20" s="289"/>
      <c r="D20" s="289"/>
      <c r="E20" s="289"/>
      <c r="F20" s="289"/>
      <c r="G20" s="289"/>
      <c r="H20" s="290"/>
      <c r="I20" s="117">
        <v>15</v>
      </c>
      <c r="J20" s="148">
        <v>0</v>
      </c>
      <c r="K20" s="148">
        <v>0</v>
      </c>
      <c r="N20" s="118"/>
    </row>
    <row r="21" spans="1:14" ht="12.75">
      <c r="A21" s="284" t="s">
        <v>160</v>
      </c>
      <c r="B21" s="291"/>
      <c r="C21" s="291"/>
      <c r="D21" s="291"/>
      <c r="E21" s="291"/>
      <c r="F21" s="291"/>
      <c r="G21" s="291"/>
      <c r="H21" s="292"/>
      <c r="I21" s="117">
        <v>16</v>
      </c>
      <c r="J21" s="148">
        <v>-1805306</v>
      </c>
      <c r="K21" s="148">
        <v>-514572</v>
      </c>
      <c r="L21" s="118"/>
      <c r="M21" s="118"/>
      <c r="N21" s="118"/>
    </row>
    <row r="22" spans="1:14" ht="12.75">
      <c r="A22" s="287" t="s">
        <v>161</v>
      </c>
      <c r="B22" s="291"/>
      <c r="C22" s="291"/>
      <c r="D22" s="291"/>
      <c r="E22" s="291"/>
      <c r="F22" s="291"/>
      <c r="G22" s="291"/>
      <c r="H22" s="292"/>
      <c r="I22" s="117">
        <v>17</v>
      </c>
      <c r="J22" s="149">
        <v>37869921</v>
      </c>
      <c r="K22" s="149">
        <f>SUM(K23:K26)</f>
        <v>-51263641</v>
      </c>
      <c r="M22" s="118"/>
      <c r="N22" s="118"/>
    </row>
    <row r="23" spans="1:14" ht="12.75">
      <c r="A23" s="284" t="s">
        <v>162</v>
      </c>
      <c r="B23" s="291"/>
      <c r="C23" s="291"/>
      <c r="D23" s="291"/>
      <c r="E23" s="291"/>
      <c r="F23" s="291"/>
      <c r="G23" s="291"/>
      <c r="H23" s="292"/>
      <c r="I23" s="117">
        <v>18</v>
      </c>
      <c r="J23" s="148">
        <v>26840905</v>
      </c>
      <c r="K23" s="148">
        <v>-10759766</v>
      </c>
      <c r="M23" s="118"/>
      <c r="N23" s="118"/>
    </row>
    <row r="24" spans="1:14" ht="12.75">
      <c r="A24" s="284" t="s">
        <v>163</v>
      </c>
      <c r="B24" s="291"/>
      <c r="C24" s="291"/>
      <c r="D24" s="291"/>
      <c r="E24" s="291"/>
      <c r="F24" s="291"/>
      <c r="G24" s="291"/>
      <c r="H24" s="292"/>
      <c r="I24" s="117">
        <v>19</v>
      </c>
      <c r="J24" s="148">
        <v>10441437</v>
      </c>
      <c r="K24" s="148">
        <v>-38920775</v>
      </c>
      <c r="L24" s="118"/>
      <c r="N24" s="118"/>
    </row>
    <row r="25" spans="1:14" ht="12.75">
      <c r="A25" s="284" t="s">
        <v>164</v>
      </c>
      <c r="B25" s="291"/>
      <c r="C25" s="291"/>
      <c r="D25" s="291"/>
      <c r="E25" s="291"/>
      <c r="F25" s="291"/>
      <c r="G25" s="291"/>
      <c r="H25" s="292"/>
      <c r="I25" s="117">
        <v>20</v>
      </c>
      <c r="J25" s="148">
        <v>-1081</v>
      </c>
      <c r="K25" s="148">
        <v>-722</v>
      </c>
      <c r="M25" s="118"/>
      <c r="N25" s="118"/>
    </row>
    <row r="26" spans="1:14" ht="12.75">
      <c r="A26" s="284" t="s">
        <v>165</v>
      </c>
      <c r="B26" s="291"/>
      <c r="C26" s="291"/>
      <c r="D26" s="291"/>
      <c r="E26" s="291"/>
      <c r="F26" s="291"/>
      <c r="G26" s="291"/>
      <c r="H26" s="292"/>
      <c r="I26" s="117">
        <v>21</v>
      </c>
      <c r="J26" s="148">
        <v>588660</v>
      </c>
      <c r="K26" s="148">
        <v>-1582378</v>
      </c>
      <c r="N26" s="118"/>
    </row>
    <row r="27" spans="1:14" ht="23.25" customHeight="1">
      <c r="A27" s="287" t="s">
        <v>166</v>
      </c>
      <c r="B27" s="291"/>
      <c r="C27" s="291"/>
      <c r="D27" s="291"/>
      <c r="E27" s="291"/>
      <c r="F27" s="291"/>
      <c r="G27" s="291"/>
      <c r="H27" s="292"/>
      <c r="I27" s="117">
        <v>22</v>
      </c>
      <c r="J27" s="149">
        <v>15357206</v>
      </c>
      <c r="K27" s="149">
        <f>K6+K13+K22</f>
        <v>-8740347</v>
      </c>
      <c r="N27" s="118"/>
    </row>
    <row r="28" spans="1:14" ht="12.75">
      <c r="A28" s="293" t="s">
        <v>167</v>
      </c>
      <c r="B28" s="294"/>
      <c r="C28" s="294"/>
      <c r="D28" s="294"/>
      <c r="E28" s="294"/>
      <c r="F28" s="294"/>
      <c r="G28" s="294"/>
      <c r="H28" s="295"/>
      <c r="I28" s="117">
        <v>23</v>
      </c>
      <c r="J28" s="148">
        <v>-3706</v>
      </c>
      <c r="K28" s="148">
        <v>0</v>
      </c>
      <c r="N28" s="118"/>
    </row>
    <row r="29" spans="1:14" ht="12.75">
      <c r="A29" s="296" t="s">
        <v>168</v>
      </c>
      <c r="B29" s="297"/>
      <c r="C29" s="297"/>
      <c r="D29" s="297"/>
      <c r="E29" s="297"/>
      <c r="F29" s="297"/>
      <c r="G29" s="297"/>
      <c r="H29" s="298"/>
      <c r="I29" s="117">
        <v>24</v>
      </c>
      <c r="J29" s="150">
        <v>15353500</v>
      </c>
      <c r="K29" s="150">
        <f>K27+K28</f>
        <v>-8740347</v>
      </c>
      <c r="M29" s="118"/>
      <c r="N29" s="118"/>
    </row>
    <row r="30" spans="1:11" ht="12.75">
      <c r="A30" s="277" t="s">
        <v>169</v>
      </c>
      <c r="B30" s="278"/>
      <c r="C30" s="278"/>
      <c r="D30" s="278"/>
      <c r="E30" s="278"/>
      <c r="F30" s="278"/>
      <c r="G30" s="278"/>
      <c r="H30" s="278"/>
      <c r="I30" s="279"/>
      <c r="J30" s="279"/>
      <c r="K30" s="280"/>
    </row>
    <row r="31" spans="1:14" ht="12.75">
      <c r="A31" s="281" t="s">
        <v>170</v>
      </c>
      <c r="B31" s="299"/>
      <c r="C31" s="299"/>
      <c r="D31" s="299"/>
      <c r="E31" s="299"/>
      <c r="F31" s="299"/>
      <c r="G31" s="299"/>
      <c r="H31" s="300"/>
      <c r="I31" s="117">
        <v>25</v>
      </c>
      <c r="J31" s="147">
        <v>3933543</v>
      </c>
      <c r="K31" s="147">
        <f>SUM(K32:K36)</f>
        <v>19375829</v>
      </c>
      <c r="N31" s="118"/>
    </row>
    <row r="32" spans="1:14" ht="23.25" customHeight="1">
      <c r="A32" s="284" t="s">
        <v>171</v>
      </c>
      <c r="B32" s="291"/>
      <c r="C32" s="291"/>
      <c r="D32" s="291"/>
      <c r="E32" s="291"/>
      <c r="F32" s="291"/>
      <c r="G32" s="291"/>
      <c r="H32" s="292"/>
      <c r="I32" s="117">
        <v>26</v>
      </c>
      <c r="J32" s="148">
        <v>-3703541</v>
      </c>
      <c r="K32" s="148">
        <v>-393327</v>
      </c>
      <c r="N32" s="118"/>
    </row>
    <row r="33" spans="1:14" ht="25.5" customHeight="1">
      <c r="A33" s="284" t="s">
        <v>172</v>
      </c>
      <c r="B33" s="291"/>
      <c r="C33" s="291"/>
      <c r="D33" s="291"/>
      <c r="E33" s="291"/>
      <c r="F33" s="291"/>
      <c r="G33" s="291"/>
      <c r="H33" s="292"/>
      <c r="I33" s="117">
        <v>27</v>
      </c>
      <c r="J33" s="148">
        <v>-66112</v>
      </c>
      <c r="K33" s="148">
        <v>-29874</v>
      </c>
      <c r="N33" s="118"/>
    </row>
    <row r="34" spans="1:14" ht="23.25" customHeight="1">
      <c r="A34" s="284" t="s">
        <v>173</v>
      </c>
      <c r="B34" s="291"/>
      <c r="C34" s="291"/>
      <c r="D34" s="291"/>
      <c r="E34" s="291"/>
      <c r="F34" s="291"/>
      <c r="G34" s="291"/>
      <c r="H34" s="292"/>
      <c r="I34" s="117">
        <v>28</v>
      </c>
      <c r="J34" s="148">
        <v>7703196</v>
      </c>
      <c r="K34" s="148">
        <v>19799030</v>
      </c>
      <c r="N34" s="118"/>
    </row>
    <row r="35" spans="1:14" ht="12.75">
      <c r="A35" s="284" t="s">
        <v>174</v>
      </c>
      <c r="B35" s="291"/>
      <c r="C35" s="291"/>
      <c r="D35" s="291"/>
      <c r="E35" s="291"/>
      <c r="F35" s="291"/>
      <c r="G35" s="291"/>
      <c r="H35" s="292"/>
      <c r="I35" s="117">
        <v>29</v>
      </c>
      <c r="J35" s="148">
        <v>0</v>
      </c>
      <c r="K35" s="148">
        <v>0</v>
      </c>
      <c r="N35" s="118"/>
    </row>
    <row r="36" spans="1:14" ht="12.75">
      <c r="A36" s="284" t="s">
        <v>175</v>
      </c>
      <c r="B36" s="291"/>
      <c r="C36" s="291"/>
      <c r="D36" s="291"/>
      <c r="E36" s="291"/>
      <c r="F36" s="291"/>
      <c r="G36" s="291"/>
      <c r="H36" s="292"/>
      <c r="I36" s="117">
        <v>30</v>
      </c>
      <c r="J36" s="151">
        <v>0</v>
      </c>
      <c r="K36" s="151">
        <v>0</v>
      </c>
      <c r="N36" s="118"/>
    </row>
    <row r="37" spans="1:11" ht="12.75">
      <c r="A37" s="277" t="s">
        <v>176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</row>
    <row r="38" spans="1:14" ht="12.75">
      <c r="A38" s="281" t="s">
        <v>177</v>
      </c>
      <c r="B38" s="299"/>
      <c r="C38" s="299"/>
      <c r="D38" s="299"/>
      <c r="E38" s="299"/>
      <c r="F38" s="299"/>
      <c r="G38" s="299"/>
      <c r="H38" s="300"/>
      <c r="I38" s="117">
        <v>31</v>
      </c>
      <c r="J38" s="147">
        <v>-18284396</v>
      </c>
      <c r="K38" s="147">
        <f>SUM(K39:K44)</f>
        <v>-5113927</v>
      </c>
      <c r="M38" s="118"/>
      <c r="N38" s="118"/>
    </row>
    <row r="39" spans="1:14" ht="12.75">
      <c r="A39" s="284" t="s">
        <v>178</v>
      </c>
      <c r="B39" s="291"/>
      <c r="C39" s="291"/>
      <c r="D39" s="291"/>
      <c r="E39" s="291"/>
      <c r="F39" s="291"/>
      <c r="G39" s="291"/>
      <c r="H39" s="292"/>
      <c r="I39" s="117">
        <v>32</v>
      </c>
      <c r="J39" s="148">
        <v>-20958400</v>
      </c>
      <c r="K39" s="148">
        <v>-4745125</v>
      </c>
      <c r="N39" s="118"/>
    </row>
    <row r="40" spans="1:14" ht="12.75">
      <c r="A40" s="284" t="s">
        <v>179</v>
      </c>
      <c r="B40" s="291"/>
      <c r="C40" s="291"/>
      <c r="D40" s="291"/>
      <c r="E40" s="291"/>
      <c r="F40" s="291"/>
      <c r="G40" s="291"/>
      <c r="H40" s="292"/>
      <c r="I40" s="117">
        <v>33</v>
      </c>
      <c r="J40" s="148">
        <v>0</v>
      </c>
      <c r="K40" s="148">
        <v>0</v>
      </c>
      <c r="N40" s="118"/>
    </row>
    <row r="41" spans="1:14" ht="12.75">
      <c r="A41" s="284" t="s">
        <v>180</v>
      </c>
      <c r="B41" s="291"/>
      <c r="C41" s="291"/>
      <c r="D41" s="291"/>
      <c r="E41" s="291"/>
      <c r="F41" s="291"/>
      <c r="G41" s="291"/>
      <c r="H41" s="292"/>
      <c r="I41" s="117">
        <v>34</v>
      </c>
      <c r="J41" s="148">
        <v>0</v>
      </c>
      <c r="K41" s="148">
        <v>0</v>
      </c>
      <c r="N41" s="118"/>
    </row>
    <row r="42" spans="1:14" ht="12.75">
      <c r="A42" s="284" t="s">
        <v>181</v>
      </c>
      <c r="B42" s="291"/>
      <c r="C42" s="291"/>
      <c r="D42" s="291"/>
      <c r="E42" s="291"/>
      <c r="F42" s="291"/>
      <c r="G42" s="291"/>
      <c r="H42" s="292"/>
      <c r="I42" s="117">
        <v>35</v>
      </c>
      <c r="J42" s="148">
        <v>0</v>
      </c>
      <c r="K42" s="148">
        <v>0</v>
      </c>
      <c r="N42" s="118"/>
    </row>
    <row r="43" spans="1:14" ht="12.75">
      <c r="A43" s="284" t="s">
        <v>182</v>
      </c>
      <c r="B43" s="291"/>
      <c r="C43" s="291"/>
      <c r="D43" s="291"/>
      <c r="E43" s="291"/>
      <c r="F43" s="291"/>
      <c r="G43" s="291"/>
      <c r="H43" s="292"/>
      <c r="I43" s="117">
        <v>36</v>
      </c>
      <c r="J43" s="148">
        <v>0</v>
      </c>
      <c r="K43" s="148">
        <v>0</v>
      </c>
      <c r="N43" s="118"/>
    </row>
    <row r="44" spans="1:14" ht="12.75">
      <c r="A44" s="284" t="s">
        <v>183</v>
      </c>
      <c r="B44" s="291"/>
      <c r="C44" s="291"/>
      <c r="D44" s="291"/>
      <c r="E44" s="291"/>
      <c r="F44" s="291"/>
      <c r="G44" s="291"/>
      <c r="H44" s="292"/>
      <c r="I44" s="117">
        <v>37</v>
      </c>
      <c r="J44" s="148">
        <v>2674004</v>
      </c>
      <c r="K44" s="148">
        <v>-368802</v>
      </c>
      <c r="N44" s="118"/>
    </row>
    <row r="45" spans="1:14" ht="23.25" customHeight="1">
      <c r="A45" s="287" t="s">
        <v>184</v>
      </c>
      <c r="B45" s="291"/>
      <c r="C45" s="291"/>
      <c r="D45" s="291"/>
      <c r="E45" s="291"/>
      <c r="F45" s="291"/>
      <c r="G45" s="291"/>
      <c r="H45" s="292"/>
      <c r="I45" s="117">
        <v>38</v>
      </c>
      <c r="J45" s="149">
        <v>1002647</v>
      </c>
      <c r="K45" s="149">
        <f>K29+K31+K38</f>
        <v>5521555</v>
      </c>
      <c r="N45" s="118"/>
    </row>
    <row r="46" spans="1:14" ht="12.75">
      <c r="A46" s="284" t="s">
        <v>185</v>
      </c>
      <c r="B46" s="291"/>
      <c r="C46" s="291"/>
      <c r="D46" s="291"/>
      <c r="E46" s="291"/>
      <c r="F46" s="291"/>
      <c r="G46" s="291"/>
      <c r="H46" s="292"/>
      <c r="I46" s="117">
        <v>39</v>
      </c>
      <c r="J46" s="148"/>
      <c r="K46" s="148"/>
      <c r="N46" s="118"/>
    </row>
    <row r="47" spans="1:14" ht="12.75">
      <c r="A47" s="287" t="s">
        <v>186</v>
      </c>
      <c r="B47" s="291"/>
      <c r="C47" s="291"/>
      <c r="D47" s="291"/>
      <c r="E47" s="291"/>
      <c r="F47" s="291"/>
      <c r="G47" s="291"/>
      <c r="H47" s="292"/>
      <c r="I47" s="117">
        <v>40</v>
      </c>
      <c r="J47" s="149">
        <v>1002647</v>
      </c>
      <c r="K47" s="149">
        <f>K45+K46</f>
        <v>5521555</v>
      </c>
      <c r="N47" s="118"/>
    </row>
    <row r="48" spans="1:14" ht="12.75">
      <c r="A48" s="287" t="s">
        <v>187</v>
      </c>
      <c r="B48" s="291"/>
      <c r="C48" s="291"/>
      <c r="D48" s="291"/>
      <c r="E48" s="291"/>
      <c r="F48" s="291"/>
      <c r="G48" s="291"/>
      <c r="H48" s="292"/>
      <c r="I48" s="119">
        <v>41</v>
      </c>
      <c r="J48" s="148">
        <v>27669236</v>
      </c>
      <c r="K48" s="148">
        <v>23939122</v>
      </c>
      <c r="N48" s="118"/>
    </row>
    <row r="49" spans="1:14" ht="12.75">
      <c r="A49" s="301" t="s">
        <v>188</v>
      </c>
      <c r="B49" s="302"/>
      <c r="C49" s="302"/>
      <c r="D49" s="302"/>
      <c r="E49" s="302"/>
      <c r="F49" s="302"/>
      <c r="G49" s="302"/>
      <c r="H49" s="303"/>
      <c r="I49" s="120">
        <v>42</v>
      </c>
      <c r="J49" s="150">
        <v>28671883</v>
      </c>
      <c r="K49" s="150">
        <f>IF(K47+K48&gt;=0,K47+K48,0)</f>
        <v>29460677</v>
      </c>
      <c r="L49" s="118"/>
      <c r="M49" s="118"/>
      <c r="N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14:K21 J23:K26 J39:K41 J7:K8 J44:K44 J10:K12 J29:K29 J36:K36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22" t="s">
        <v>189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11" ht="12.75">
      <c r="C2" s="323" t="s">
        <v>140</v>
      </c>
      <c r="D2" s="324"/>
      <c r="E2" s="325"/>
      <c r="F2" s="326"/>
      <c r="G2" s="122" t="s">
        <v>61</v>
      </c>
      <c r="H2" s="325"/>
      <c r="I2" s="326"/>
      <c r="J2" s="327" t="s">
        <v>112</v>
      </c>
      <c r="K2" s="328"/>
    </row>
    <row r="3" spans="1:11" ht="33.75">
      <c r="A3" s="329" t="s">
        <v>102</v>
      </c>
      <c r="B3" s="329"/>
      <c r="C3" s="329"/>
      <c r="D3" s="329"/>
      <c r="E3" s="329"/>
      <c r="F3" s="329"/>
      <c r="G3" s="329"/>
      <c r="H3" s="329"/>
      <c r="I3" s="123" t="s">
        <v>190</v>
      </c>
      <c r="J3" s="113" t="s">
        <v>124</v>
      </c>
      <c r="K3" s="113" t="s">
        <v>125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124">
        <v>2</v>
      </c>
      <c r="J4" s="116" t="s">
        <v>142</v>
      </c>
      <c r="K4" s="116" t="s">
        <v>143</v>
      </c>
    </row>
    <row r="5" spans="1:11" ht="12.75">
      <c r="A5" s="314" t="s">
        <v>144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1" t="s">
        <v>191</v>
      </c>
      <c r="B6" s="312"/>
      <c r="C6" s="312"/>
      <c r="D6" s="312"/>
      <c r="E6" s="312"/>
      <c r="F6" s="312"/>
      <c r="G6" s="312"/>
      <c r="H6" s="313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04" t="s">
        <v>192</v>
      </c>
      <c r="B7" s="305"/>
      <c r="C7" s="305"/>
      <c r="D7" s="305"/>
      <c r="E7" s="305"/>
      <c r="F7" s="305"/>
      <c r="G7" s="305"/>
      <c r="H7" s="306"/>
      <c r="I7" s="125">
        <v>2</v>
      </c>
      <c r="J7" s="127"/>
      <c r="K7" s="127"/>
    </row>
    <row r="8" spans="1:11" ht="12.75">
      <c r="A8" s="304" t="s">
        <v>193</v>
      </c>
      <c r="B8" s="305"/>
      <c r="C8" s="305"/>
      <c r="D8" s="305"/>
      <c r="E8" s="305"/>
      <c r="F8" s="305"/>
      <c r="G8" s="305"/>
      <c r="H8" s="306"/>
      <c r="I8" s="125">
        <v>3</v>
      </c>
      <c r="J8" s="127"/>
      <c r="K8" s="127"/>
    </row>
    <row r="9" spans="1:11" ht="12.75">
      <c r="A9" s="304" t="s">
        <v>194</v>
      </c>
      <c r="B9" s="305"/>
      <c r="C9" s="305"/>
      <c r="D9" s="305"/>
      <c r="E9" s="305"/>
      <c r="F9" s="305"/>
      <c r="G9" s="305"/>
      <c r="H9" s="306"/>
      <c r="I9" s="125">
        <v>4</v>
      </c>
      <c r="J9" s="127"/>
      <c r="K9" s="127"/>
    </row>
    <row r="10" spans="1:11" ht="12.75">
      <c r="A10" s="304" t="s">
        <v>195</v>
      </c>
      <c r="B10" s="305"/>
      <c r="C10" s="305"/>
      <c r="D10" s="305"/>
      <c r="E10" s="305"/>
      <c r="F10" s="305"/>
      <c r="G10" s="305"/>
      <c r="H10" s="306"/>
      <c r="I10" s="125">
        <v>5</v>
      </c>
      <c r="J10" s="127"/>
      <c r="K10" s="127"/>
    </row>
    <row r="11" spans="1:11" ht="12.75">
      <c r="A11" s="304" t="s">
        <v>196</v>
      </c>
      <c r="B11" s="305"/>
      <c r="C11" s="305"/>
      <c r="D11" s="305"/>
      <c r="E11" s="305"/>
      <c r="F11" s="305"/>
      <c r="G11" s="305"/>
      <c r="H11" s="306"/>
      <c r="I11" s="125">
        <v>6</v>
      </c>
      <c r="J11" s="127"/>
      <c r="K11" s="127"/>
    </row>
    <row r="12" spans="1:11" ht="21" customHeight="1">
      <c r="A12" s="304" t="s">
        <v>197</v>
      </c>
      <c r="B12" s="305"/>
      <c r="C12" s="305"/>
      <c r="D12" s="305"/>
      <c r="E12" s="305"/>
      <c r="F12" s="305"/>
      <c r="G12" s="305"/>
      <c r="H12" s="306"/>
      <c r="I12" s="125">
        <v>7</v>
      </c>
      <c r="J12" s="127"/>
      <c r="K12" s="127"/>
    </row>
    <row r="13" spans="1:11" ht="12.75">
      <c r="A13" s="304" t="s">
        <v>198</v>
      </c>
      <c r="B13" s="305"/>
      <c r="C13" s="305"/>
      <c r="D13" s="305"/>
      <c r="E13" s="305"/>
      <c r="F13" s="305"/>
      <c r="G13" s="305"/>
      <c r="H13" s="306"/>
      <c r="I13" s="125">
        <v>8</v>
      </c>
      <c r="J13" s="127"/>
      <c r="K13" s="127"/>
    </row>
    <row r="14" spans="1:11" ht="12.75">
      <c r="A14" s="304" t="s">
        <v>199</v>
      </c>
      <c r="B14" s="305"/>
      <c r="C14" s="305"/>
      <c r="D14" s="305"/>
      <c r="E14" s="305"/>
      <c r="F14" s="305"/>
      <c r="G14" s="305"/>
      <c r="H14" s="306"/>
      <c r="I14" s="125">
        <v>9</v>
      </c>
      <c r="J14" s="127"/>
      <c r="K14" s="127"/>
    </row>
    <row r="15" spans="1:11" ht="12.75">
      <c r="A15" s="307" t="s">
        <v>200</v>
      </c>
      <c r="B15" s="305"/>
      <c r="C15" s="305"/>
      <c r="D15" s="305"/>
      <c r="E15" s="305"/>
      <c r="F15" s="305"/>
      <c r="G15" s="305"/>
      <c r="H15" s="306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04" t="s">
        <v>153</v>
      </c>
      <c r="B16" s="305"/>
      <c r="C16" s="305"/>
      <c r="D16" s="305"/>
      <c r="E16" s="305"/>
      <c r="F16" s="305"/>
      <c r="G16" s="305"/>
      <c r="H16" s="306"/>
      <c r="I16" s="125">
        <v>11</v>
      </c>
      <c r="J16" s="127"/>
      <c r="K16" s="127"/>
    </row>
    <row r="17" spans="1:11" ht="12.75">
      <c r="A17" s="304" t="s">
        <v>154</v>
      </c>
      <c r="B17" s="305"/>
      <c r="C17" s="305"/>
      <c r="D17" s="305"/>
      <c r="E17" s="305"/>
      <c r="F17" s="305"/>
      <c r="G17" s="305"/>
      <c r="H17" s="306"/>
      <c r="I17" s="125">
        <v>12</v>
      </c>
      <c r="J17" s="127"/>
      <c r="K17" s="127"/>
    </row>
    <row r="18" spans="1:11" ht="12.75">
      <c r="A18" s="304" t="s">
        <v>155</v>
      </c>
      <c r="B18" s="305"/>
      <c r="C18" s="305"/>
      <c r="D18" s="305"/>
      <c r="E18" s="305"/>
      <c r="F18" s="305"/>
      <c r="G18" s="305"/>
      <c r="H18" s="306"/>
      <c r="I18" s="125">
        <v>13</v>
      </c>
      <c r="J18" s="127"/>
      <c r="K18" s="127"/>
    </row>
    <row r="19" spans="1:11" ht="12.75">
      <c r="A19" s="304" t="s">
        <v>156</v>
      </c>
      <c r="B19" s="305"/>
      <c r="C19" s="305"/>
      <c r="D19" s="305"/>
      <c r="E19" s="305"/>
      <c r="F19" s="305"/>
      <c r="G19" s="305"/>
      <c r="H19" s="306"/>
      <c r="I19" s="125">
        <v>14</v>
      </c>
      <c r="J19" s="127"/>
      <c r="K19" s="127"/>
    </row>
    <row r="20" spans="1:11" ht="21.75" customHeight="1">
      <c r="A20" s="318" t="s">
        <v>201</v>
      </c>
      <c r="B20" s="319"/>
      <c r="C20" s="319"/>
      <c r="D20" s="319"/>
      <c r="E20" s="319"/>
      <c r="F20" s="319"/>
      <c r="G20" s="319"/>
      <c r="H20" s="320"/>
      <c r="I20" s="125">
        <v>15</v>
      </c>
      <c r="J20" s="127"/>
      <c r="K20" s="127"/>
    </row>
    <row r="21" spans="1:11" ht="12.75">
      <c r="A21" s="304" t="s">
        <v>158</v>
      </c>
      <c r="B21" s="305"/>
      <c r="C21" s="305"/>
      <c r="D21" s="305"/>
      <c r="E21" s="305"/>
      <c r="F21" s="305"/>
      <c r="G21" s="305"/>
      <c r="H21" s="306"/>
      <c r="I21" s="125">
        <v>16</v>
      </c>
      <c r="J21" s="127"/>
      <c r="K21" s="127"/>
    </row>
    <row r="22" spans="1:11" ht="24" customHeight="1">
      <c r="A22" s="304" t="s">
        <v>202</v>
      </c>
      <c r="B22" s="305"/>
      <c r="C22" s="305"/>
      <c r="D22" s="305"/>
      <c r="E22" s="305"/>
      <c r="F22" s="305"/>
      <c r="G22" s="305"/>
      <c r="H22" s="306"/>
      <c r="I22" s="125">
        <v>17</v>
      </c>
      <c r="J22" s="127"/>
      <c r="K22" s="127"/>
    </row>
    <row r="23" spans="1:11" ht="12.75">
      <c r="A23" s="304" t="s">
        <v>203</v>
      </c>
      <c r="B23" s="305"/>
      <c r="C23" s="305"/>
      <c r="D23" s="305"/>
      <c r="E23" s="305"/>
      <c r="F23" s="305"/>
      <c r="G23" s="305"/>
      <c r="H23" s="306"/>
      <c r="I23" s="125">
        <v>18</v>
      </c>
      <c r="J23" s="127"/>
      <c r="K23" s="127"/>
    </row>
    <row r="24" spans="1:11" ht="12.75">
      <c r="A24" s="307" t="s">
        <v>204</v>
      </c>
      <c r="B24" s="305"/>
      <c r="C24" s="305"/>
      <c r="D24" s="305"/>
      <c r="E24" s="305"/>
      <c r="F24" s="305"/>
      <c r="G24" s="305"/>
      <c r="H24" s="306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04" t="s">
        <v>162</v>
      </c>
      <c r="B25" s="305"/>
      <c r="C25" s="305"/>
      <c r="D25" s="305"/>
      <c r="E25" s="305"/>
      <c r="F25" s="305"/>
      <c r="G25" s="305"/>
      <c r="H25" s="306"/>
      <c r="I25" s="125">
        <v>20</v>
      </c>
      <c r="J25" s="127"/>
      <c r="K25" s="127"/>
    </row>
    <row r="26" spans="1:11" ht="12.75">
      <c r="A26" s="304" t="s">
        <v>163</v>
      </c>
      <c r="B26" s="305"/>
      <c r="C26" s="305"/>
      <c r="D26" s="305"/>
      <c r="E26" s="305"/>
      <c r="F26" s="305"/>
      <c r="G26" s="305"/>
      <c r="H26" s="306"/>
      <c r="I26" s="125">
        <v>21</v>
      </c>
      <c r="J26" s="127"/>
      <c r="K26" s="127"/>
    </row>
    <row r="27" spans="1:11" ht="12.75">
      <c r="A27" s="304" t="s">
        <v>164</v>
      </c>
      <c r="B27" s="305"/>
      <c r="C27" s="305"/>
      <c r="D27" s="305"/>
      <c r="E27" s="305"/>
      <c r="F27" s="305"/>
      <c r="G27" s="305"/>
      <c r="H27" s="306"/>
      <c r="I27" s="125">
        <v>22</v>
      </c>
      <c r="J27" s="127"/>
      <c r="K27" s="127"/>
    </row>
    <row r="28" spans="1:11" ht="12.75">
      <c r="A28" s="304" t="s">
        <v>165</v>
      </c>
      <c r="B28" s="305"/>
      <c r="C28" s="305"/>
      <c r="D28" s="305"/>
      <c r="E28" s="305"/>
      <c r="F28" s="305"/>
      <c r="G28" s="305"/>
      <c r="H28" s="306"/>
      <c r="I28" s="125">
        <v>23</v>
      </c>
      <c r="J28" s="127"/>
      <c r="K28" s="127"/>
    </row>
    <row r="29" spans="1:11" ht="24.75" customHeight="1">
      <c r="A29" s="307" t="s">
        <v>205</v>
      </c>
      <c r="B29" s="305"/>
      <c r="C29" s="305"/>
      <c r="D29" s="305"/>
      <c r="E29" s="305"/>
      <c r="F29" s="305"/>
      <c r="G29" s="305"/>
      <c r="H29" s="306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04" t="s">
        <v>167</v>
      </c>
      <c r="B30" s="305"/>
      <c r="C30" s="305"/>
      <c r="D30" s="305"/>
      <c r="E30" s="305"/>
      <c r="F30" s="305"/>
      <c r="G30" s="305"/>
      <c r="H30" s="306"/>
      <c r="I30" s="125">
        <v>25</v>
      </c>
      <c r="J30" s="127"/>
      <c r="K30" s="127"/>
    </row>
    <row r="31" spans="1:11" ht="12.75">
      <c r="A31" s="307" t="s">
        <v>206</v>
      </c>
      <c r="B31" s="305"/>
      <c r="C31" s="305"/>
      <c r="D31" s="305"/>
      <c r="E31" s="305"/>
      <c r="F31" s="305"/>
      <c r="G31" s="305"/>
      <c r="H31" s="306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4" t="s">
        <v>169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1" t="s">
        <v>207</v>
      </c>
      <c r="B33" s="312"/>
      <c r="C33" s="312"/>
      <c r="D33" s="312"/>
      <c r="E33" s="312"/>
      <c r="F33" s="312"/>
      <c r="G33" s="312"/>
      <c r="H33" s="313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04" t="s">
        <v>208</v>
      </c>
      <c r="B34" s="305"/>
      <c r="C34" s="305"/>
      <c r="D34" s="305"/>
      <c r="E34" s="305"/>
      <c r="F34" s="305"/>
      <c r="G34" s="305"/>
      <c r="H34" s="306"/>
      <c r="I34" s="125">
        <v>28</v>
      </c>
      <c r="J34" s="127"/>
      <c r="K34" s="127"/>
    </row>
    <row r="35" spans="1:11" ht="24.75" customHeight="1">
      <c r="A35" s="304" t="s">
        <v>209</v>
      </c>
      <c r="B35" s="305"/>
      <c r="C35" s="305"/>
      <c r="D35" s="305"/>
      <c r="E35" s="305"/>
      <c r="F35" s="305"/>
      <c r="G35" s="305"/>
      <c r="H35" s="306"/>
      <c r="I35" s="125">
        <v>29</v>
      </c>
      <c r="J35" s="127"/>
      <c r="K35" s="127"/>
    </row>
    <row r="36" spans="1:11" ht="21" customHeight="1">
      <c r="A36" s="304" t="s">
        <v>210</v>
      </c>
      <c r="B36" s="305"/>
      <c r="C36" s="305"/>
      <c r="D36" s="305"/>
      <c r="E36" s="305"/>
      <c r="F36" s="305"/>
      <c r="G36" s="305"/>
      <c r="H36" s="306"/>
      <c r="I36" s="125">
        <v>30</v>
      </c>
      <c r="J36" s="127"/>
      <c r="K36" s="127"/>
    </row>
    <row r="37" spans="1:11" ht="12.75">
      <c r="A37" s="304" t="s">
        <v>174</v>
      </c>
      <c r="B37" s="305"/>
      <c r="C37" s="305"/>
      <c r="D37" s="305"/>
      <c r="E37" s="305"/>
      <c r="F37" s="305"/>
      <c r="G37" s="305"/>
      <c r="H37" s="306"/>
      <c r="I37" s="125">
        <v>31</v>
      </c>
      <c r="J37" s="127"/>
      <c r="K37" s="127"/>
    </row>
    <row r="38" spans="1:11" ht="12.75">
      <c r="A38" s="304" t="s">
        <v>211</v>
      </c>
      <c r="B38" s="305"/>
      <c r="C38" s="305"/>
      <c r="D38" s="305"/>
      <c r="E38" s="305"/>
      <c r="F38" s="305"/>
      <c r="G38" s="305"/>
      <c r="H38" s="306"/>
      <c r="I38" s="125">
        <v>32</v>
      </c>
      <c r="J38" s="130"/>
      <c r="K38" s="130"/>
    </row>
    <row r="39" spans="1:11" ht="12.75">
      <c r="A39" s="314" t="s">
        <v>176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1" t="s">
        <v>212</v>
      </c>
      <c r="B40" s="312"/>
      <c r="C40" s="312"/>
      <c r="D40" s="312"/>
      <c r="E40" s="312"/>
      <c r="F40" s="312"/>
      <c r="G40" s="312"/>
      <c r="H40" s="313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04" t="s">
        <v>213</v>
      </c>
      <c r="B41" s="305"/>
      <c r="C41" s="305"/>
      <c r="D41" s="305"/>
      <c r="E41" s="305"/>
      <c r="F41" s="305"/>
      <c r="G41" s="305"/>
      <c r="H41" s="306"/>
      <c r="I41" s="125">
        <v>34</v>
      </c>
      <c r="J41" s="127"/>
      <c r="K41" s="127"/>
    </row>
    <row r="42" spans="1:11" ht="12.75">
      <c r="A42" s="304" t="s">
        <v>214</v>
      </c>
      <c r="B42" s="305"/>
      <c r="C42" s="305"/>
      <c r="D42" s="305"/>
      <c r="E42" s="305"/>
      <c r="F42" s="305"/>
      <c r="G42" s="305"/>
      <c r="H42" s="306"/>
      <c r="I42" s="125">
        <v>35</v>
      </c>
      <c r="J42" s="127"/>
      <c r="K42" s="127"/>
    </row>
    <row r="43" spans="1:11" ht="12.75">
      <c r="A43" s="304" t="s">
        <v>215</v>
      </c>
      <c r="B43" s="305"/>
      <c r="C43" s="305"/>
      <c r="D43" s="305"/>
      <c r="E43" s="305"/>
      <c r="F43" s="305"/>
      <c r="G43" s="305"/>
      <c r="H43" s="306"/>
      <c r="I43" s="125">
        <v>36</v>
      </c>
      <c r="J43" s="127"/>
      <c r="K43" s="127"/>
    </row>
    <row r="44" spans="1:11" ht="12.75">
      <c r="A44" s="304" t="s">
        <v>181</v>
      </c>
      <c r="B44" s="305"/>
      <c r="C44" s="305"/>
      <c r="D44" s="305"/>
      <c r="E44" s="305"/>
      <c r="F44" s="305"/>
      <c r="G44" s="305"/>
      <c r="H44" s="306"/>
      <c r="I44" s="125">
        <v>37</v>
      </c>
      <c r="J44" s="127"/>
      <c r="K44" s="127"/>
    </row>
    <row r="45" spans="1:11" ht="12.75">
      <c r="A45" s="304" t="s">
        <v>182</v>
      </c>
      <c r="B45" s="305"/>
      <c r="C45" s="305"/>
      <c r="D45" s="305"/>
      <c r="E45" s="305"/>
      <c r="F45" s="305"/>
      <c r="G45" s="305"/>
      <c r="H45" s="306"/>
      <c r="I45" s="125">
        <v>38</v>
      </c>
      <c r="J45" s="127"/>
      <c r="K45" s="127"/>
    </row>
    <row r="46" spans="1:11" ht="12.75">
      <c r="A46" s="304" t="s">
        <v>216</v>
      </c>
      <c r="B46" s="305"/>
      <c r="C46" s="305"/>
      <c r="D46" s="305"/>
      <c r="E46" s="305"/>
      <c r="F46" s="305"/>
      <c r="G46" s="305"/>
      <c r="H46" s="306"/>
      <c r="I46" s="125">
        <v>39</v>
      </c>
      <c r="J46" s="127"/>
      <c r="K46" s="127"/>
    </row>
    <row r="47" spans="1:11" ht="12.75">
      <c r="A47" s="307" t="s">
        <v>217</v>
      </c>
      <c r="B47" s="305"/>
      <c r="C47" s="305"/>
      <c r="D47" s="305"/>
      <c r="E47" s="305"/>
      <c r="F47" s="305"/>
      <c r="G47" s="305"/>
      <c r="H47" s="306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04" t="s">
        <v>218</v>
      </c>
      <c r="B48" s="305"/>
      <c r="C48" s="305"/>
      <c r="D48" s="305"/>
      <c r="E48" s="305"/>
      <c r="F48" s="305"/>
      <c r="G48" s="305"/>
      <c r="H48" s="306"/>
      <c r="I48" s="125">
        <v>41</v>
      </c>
      <c r="J48" s="127"/>
      <c r="K48" s="127"/>
    </row>
    <row r="49" spans="1:11" ht="12.75">
      <c r="A49" s="307" t="s">
        <v>219</v>
      </c>
      <c r="B49" s="305"/>
      <c r="C49" s="305"/>
      <c r="D49" s="305"/>
      <c r="E49" s="305"/>
      <c r="F49" s="305"/>
      <c r="G49" s="305"/>
      <c r="H49" s="306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07" t="s">
        <v>220</v>
      </c>
      <c r="B50" s="305"/>
      <c r="C50" s="305"/>
      <c r="D50" s="305"/>
      <c r="E50" s="305"/>
      <c r="F50" s="305"/>
      <c r="G50" s="305"/>
      <c r="H50" s="306"/>
      <c r="I50" s="125">
        <v>43</v>
      </c>
      <c r="J50" s="127"/>
      <c r="K50" s="127"/>
    </row>
    <row r="51" spans="1:11" ht="12.75">
      <c r="A51" s="308" t="s">
        <v>221</v>
      </c>
      <c r="B51" s="309"/>
      <c r="C51" s="309"/>
      <c r="D51" s="309"/>
      <c r="E51" s="309"/>
      <c r="F51" s="309"/>
      <c r="G51" s="309"/>
      <c r="H51" s="310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22" t="s">
        <v>223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3:12" ht="12.75" customHeight="1">
      <c r="C2" s="341" t="s">
        <v>224</v>
      </c>
      <c r="D2" s="342"/>
      <c r="E2" s="325" t="s">
        <v>262</v>
      </c>
      <c r="F2" s="326"/>
      <c r="G2" s="133" t="s">
        <v>61</v>
      </c>
      <c r="H2" s="325" t="s">
        <v>265</v>
      </c>
      <c r="I2" s="326"/>
      <c r="K2" s="328" t="s">
        <v>112</v>
      </c>
      <c r="L2" s="328"/>
    </row>
    <row r="3" spans="1:12" ht="12.75" customHeight="1">
      <c r="A3" s="329" t="s">
        <v>102</v>
      </c>
      <c r="B3" s="329"/>
      <c r="C3" s="329"/>
      <c r="D3" s="329" t="s">
        <v>190</v>
      </c>
      <c r="E3" s="321" t="s">
        <v>225</v>
      </c>
      <c r="F3" s="343"/>
      <c r="G3" s="343"/>
      <c r="H3" s="343"/>
      <c r="I3" s="343"/>
      <c r="J3" s="343"/>
      <c r="K3" s="321" t="s">
        <v>226</v>
      </c>
      <c r="L3" s="321" t="s">
        <v>227</v>
      </c>
    </row>
    <row r="4" spans="1:12" ht="99">
      <c r="A4" s="343"/>
      <c r="B4" s="343"/>
      <c r="C4" s="343"/>
      <c r="D4" s="343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21"/>
      <c r="L4" s="321"/>
    </row>
    <row r="5" spans="1:12" ht="12.75">
      <c r="A5" s="338">
        <v>1</v>
      </c>
      <c r="B5" s="338"/>
      <c r="C5" s="338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9" t="s">
        <v>240</v>
      </c>
      <c r="B6" s="340"/>
      <c r="C6" s="340"/>
      <c r="D6" s="136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2" t="s">
        <v>241</v>
      </c>
      <c r="B7" s="333"/>
      <c r="C7" s="333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4" t="s">
        <v>242</v>
      </c>
      <c r="B8" s="335"/>
      <c r="C8" s="335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 t="shared" si="0"/>
        <v>4151205</v>
      </c>
      <c r="K8" s="98">
        <f t="shared" si="0"/>
        <v>0</v>
      </c>
      <c r="L8" s="98">
        <f>SUM(L6:L7)</f>
        <v>168301370</v>
      </c>
    </row>
    <row r="9" spans="1:12" ht="14.25" customHeight="1">
      <c r="A9" s="332" t="s">
        <v>243</v>
      </c>
      <c r="B9" s="333"/>
      <c r="C9" s="333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2" t="s">
        <v>244</v>
      </c>
      <c r="B10" s="333"/>
      <c r="C10" s="333"/>
      <c r="D10" s="125">
        <v>5</v>
      </c>
      <c r="E10" s="91"/>
      <c r="F10" s="91"/>
      <c r="G10" s="91"/>
      <c r="H10" s="91"/>
      <c r="I10" s="91"/>
      <c r="J10" s="91">
        <v>-368802</v>
      </c>
      <c r="K10" s="91"/>
      <c r="L10" s="91">
        <f>SUM(E10:K10)</f>
        <v>-368802</v>
      </c>
    </row>
    <row r="11" spans="1:14" ht="18.75" customHeight="1">
      <c r="A11" s="332" t="s">
        <v>245</v>
      </c>
      <c r="B11" s="333"/>
      <c r="C11" s="333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2" t="s">
        <v>246</v>
      </c>
      <c r="B12" s="333"/>
      <c r="C12" s="333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4" t="s">
        <v>247</v>
      </c>
      <c r="B13" s="335"/>
      <c r="C13" s="335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-368802</v>
      </c>
      <c r="K13" s="98">
        <f t="shared" si="1"/>
        <v>0</v>
      </c>
      <c r="L13" s="98">
        <f>SUM(L9:L12)</f>
        <v>-368802</v>
      </c>
      <c r="O13" s="118"/>
    </row>
    <row r="14" spans="1:12" ht="12.75">
      <c r="A14" s="332" t="s">
        <v>232</v>
      </c>
      <c r="B14" s="333"/>
      <c r="C14" s="333"/>
      <c r="D14" s="125">
        <v>9</v>
      </c>
      <c r="E14" s="91"/>
      <c r="F14" s="91"/>
      <c r="G14" s="91"/>
      <c r="H14" s="137"/>
      <c r="I14" s="91">
        <v>-3899765</v>
      </c>
      <c r="J14" s="91"/>
      <c r="K14" s="91"/>
      <c r="L14" s="91">
        <f>SUM(E14:K14)</f>
        <v>-3899765</v>
      </c>
    </row>
    <row r="15" spans="1:12" ht="12.75">
      <c r="A15" s="334" t="s">
        <v>248</v>
      </c>
      <c r="B15" s="335"/>
      <c r="C15" s="335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-3899765</v>
      </c>
      <c r="J15" s="98">
        <f t="shared" si="2"/>
        <v>-368802</v>
      </c>
      <c r="K15" s="98">
        <f t="shared" si="2"/>
        <v>0</v>
      </c>
      <c r="L15" s="98">
        <f>SUM(L13:L14)</f>
        <v>-4268567</v>
      </c>
    </row>
    <row r="16" spans="1:12" ht="12.75">
      <c r="A16" s="332" t="s">
        <v>249</v>
      </c>
      <c r="B16" s="333"/>
      <c r="C16" s="333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2" t="s">
        <v>250</v>
      </c>
      <c r="B17" s="333"/>
      <c r="C17" s="333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2" t="s">
        <v>251</v>
      </c>
      <c r="B18" s="333"/>
      <c r="C18" s="333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2" t="s">
        <v>252</v>
      </c>
      <c r="B19" s="333"/>
      <c r="C19" s="333"/>
      <c r="D19" s="125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2" t="s">
        <v>253</v>
      </c>
      <c r="B20" s="333"/>
      <c r="C20" s="333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4" t="s">
        <v>254</v>
      </c>
      <c r="B21" s="335"/>
      <c r="C21" s="335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36" t="s">
        <v>255</v>
      </c>
      <c r="B22" s="337"/>
      <c r="C22" s="337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-3899765</v>
      </c>
      <c r="J22" s="100">
        <f t="shared" si="4"/>
        <v>3782403</v>
      </c>
      <c r="K22" s="100">
        <f t="shared" si="4"/>
        <v>0</v>
      </c>
      <c r="L22" s="100">
        <f>L8+L15+L16+L17+L18+L21</f>
        <v>164032803</v>
      </c>
      <c r="N22" s="118"/>
    </row>
    <row r="23" spans="1:12" ht="12.75">
      <c r="A23" s="330" t="s">
        <v>256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5" t="s">
        <v>258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2017-07-26T14:47:21Z</cp:lastPrinted>
  <dcterms:created xsi:type="dcterms:W3CDTF">2008-10-17T11:51:54Z</dcterms:created>
  <dcterms:modified xsi:type="dcterms:W3CDTF">2017-07-31T08:41:43Z</dcterms:modified>
  <cp:category/>
  <cp:version/>
  <cp:contentType/>
  <cp:contentStatus/>
</cp:coreProperties>
</file>