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1760" windowHeight="744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<sst xmlns="http://schemas.openxmlformats.org/spreadsheetml/2006/main" count="317" uniqueCount="266">
  <si>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</si>
  <si>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</si>
  <si>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</si>
  <si>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</si>
  <si>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</si>
  <si>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</si>
  <si>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</si>
  <si>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</si>
  <si>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</si>
  <si>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</si>
  <si>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</si>
  <si>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</si>
  <si>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</si>
  <si>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</si>
  <si>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</si>
  <si>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</si>
  <si>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</si>
  <si>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</si>
  <si>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</si>
  <si>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</si>
  <si>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</si>
  <si>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</si>
  <si>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</si>
  <si>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</si>
  <si>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</si>
  <si>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</si>
  <si>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</si>
  <si>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</si>
  <si>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</si>
  <si>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</si>
  <si>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</si>
  <si>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</si>
  <si>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</si>
  <si>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</si>
  <si>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</si>
  <si>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</si>
  <si>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</si>
  <si>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</si>
  <si>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</si>
  <si>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</si>
  <si>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</si>
  <si>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</si>
  <si>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</si>
  <si>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</si>
  <si>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</si>
  <si>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</si>
  <si>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</si>
  <si>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</si>
  <si>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</si>
  <si>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</si>
  <si>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</si>
  <si>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</si>
  <si>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</si>
  <si>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</si>
  <si>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</si>
  <si>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</si>
  <si>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</si>
  <si>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</si>
  <si>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</si>
  <si>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</si>
  <si>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</si>
  <si>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</si>
  <si>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</si>
  <si>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</si>
  <si>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</si>
  <si>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</si>
  <si>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</si>
  <si>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</si>
  <si>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</si>
  <si>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</si>
  <si>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</si>
  <si>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</si>
  <si>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</si>
  <si>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</si>
  <si>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</si>
  <si>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</si>
  <si>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</si>
  <si>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</si>
  <si>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</si>
  <si>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</si>
  <si>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</si>
  <si>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</si>
  <si>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</si>
  <si>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</si>
  <si>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</si>
  <si>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</si>
  <si>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</si>
  <si>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</si>
  <si>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</si>
  <si>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</si>
  <si>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</si>
  <si>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</si>
  <si>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</si>
  <si>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</si>
  <si>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</si>
  <si>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</si>
  <si>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</si>
  <si>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</si>
  <si>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</si>
  <si>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</si>
  <si>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</si>
  <si>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</si>
  <si>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</si>
  <si>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</si>
  <si>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</si>
  <si>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</si>
  <si>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</si>
  <si>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</si>
  <si>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</si>
  <si>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</si>
  <si>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</si>
  <si>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</si>
  <si>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</si>
  <si>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</si>
  <si>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</si>
  <si>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</si>
  <si>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</si>
  <si>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</si>
  <si>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</si>
  <si>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</si>
  <si>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</si>
  <si>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</si>
  <si>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</si>
  <si>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</si>
  <si>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</si>
  <si>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</si>
  <si>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</si>
  <si>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</si>
  <si>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</si>
  <si>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</si>
  <si>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</si>
  <si>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</si>
  <si>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</si>
  <si>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</si>
  <si>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</si>
  <si>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</si>
  <si>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</si>
  <si>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</si>
  <si>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</si>
  <si>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</si>
  <si>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</si>
  <si>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</si>
  <si>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</si>
  <si>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</si>
  <si>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</si>
  <si>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</si>
  <si>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</si>
  <si>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</si>
  <si>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</si>
  <si>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</si>
  <si>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</si>
  <si>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</si>
  <si>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</si>
  <si>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</si>
  <si>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</si>
  <si>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</si>
  <si>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</si>
  <si>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</si>
  <si>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</si>
  <si>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</si>
  <si>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</si>
  <si>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</si>
  <si>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</si>
  <si>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</si>
  <si>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</si>
  <si>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</si>
  <si>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</si>
  <si>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</si>
  <si>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</si>
  <si>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</si>
  <si>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</si>
  <si>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</si>
  <si>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</si>
  <si>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</si>
  <si>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</si>
  <si>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</si>
  <si>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</si>
  <si>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</si>
  <si>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</si>
  <si>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</si>
  <si>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</si>
  <si>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</si>
  <si>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</si>
  <si>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</si>
  <si>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</si>
  <si>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</si>
  <si>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</si>
  <si>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</si>
  <si>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</si>
  <si>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</si>
  <si>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</si>
  <si>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</si>
  <si>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</si>
  <si>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</si>
  <si>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</si>
  <si>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</si>
  <si>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</si>
  <si>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</si>
  <si>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</si>
  <si>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</si>
  <si>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</si>
  <si>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</si>
  <si>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</si>
  <si>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</si>
  <si>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</si>
  <si>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</si>
  <si>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</si>
  <si>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</si>
  <si>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</si>
  <si>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</si>
  <si>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</si>
  <si>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</si>
  <si>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</si>
  <si>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</si>
  <si>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</si>
  <si>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</si>
  <si>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</si>
  <si>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</si>
  <si>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</si>
  <si>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</si>
  <si>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</si>
  <si>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</si>
  <si>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</si>
  <si>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</si>
  <si>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</si>
  <si>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</si>
  <si>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</si>
  <si>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</si>
  <si>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</si>
  <si>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</si>
  <si>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</si>
  <si>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</si>
  <si>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</si>
  <si>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</si>
  <si>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</si>
  <si>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</si>
  <si>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</si>
  <si>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</si>
  <si>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</si>
  <si>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</si>
  <si>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</si>
  <si>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</si>
  <si>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</si>
  <si>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</si>
  <si>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</si>
  <si>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</si>
  <si>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</si>
  <si>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</si>
  <si>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</si>
  <si>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</si>
  <si>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</si>
  <si>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</si>
  <si>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</si>
  <si>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</si>
  <si>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</si>
  <si>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</si>
  <si>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</si>
  <si>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</si>
  <si>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</si>
  <si>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</si>
  <si>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</si>
  <si>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</si>
  <si>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</si>
  <si>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01.01.2014.</t>
  </si>
  <si>
    <t>30.06.2014</t>
  </si>
  <si>
    <t>30.06.2014.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</si>
</sst>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0" fontId="0" fillId="33" borderId="0" xfId="0" applyFont="1" applyFill="1" applyAlignment="1">
      <alignment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6" fillId="0" borderId="26" xfId="0" applyNumberFormat="1" applyFont="1" applyFill="1" applyBorder="1" applyAlignment="1" applyProtection="1">
      <alignment vertical="center" shrinkToFit="1"/>
      <protection hidden="1"/>
    </xf>
    <xf numFmtId="3" fontId="6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6">
      <selection activeCell="I63" sqref="I63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8" t="s">
        <v>113</v>
      </c>
      <c r="B1" s="209"/>
      <c r="C1" s="43"/>
      <c r="D1" s="43"/>
      <c r="E1" s="43"/>
      <c r="F1" s="43"/>
      <c r="G1" s="43"/>
      <c r="H1" s="43"/>
      <c r="I1" s="44"/>
      <c r="J1" s="42"/>
    </row>
    <row r="2" spans="1:10" ht="12.75">
      <c r="A2" s="159" t="s">
        <v>109</v>
      </c>
      <c r="B2" s="160"/>
      <c r="C2" s="160"/>
      <c r="D2" s="161"/>
      <c r="E2" s="32" t="s">
        <v>126</v>
      </c>
      <c r="F2" s="2"/>
      <c r="G2" s="3" t="s">
        <v>61</v>
      </c>
      <c r="H2" s="32">
        <v>41820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62" t="s">
        <v>114</v>
      </c>
      <c r="B4" s="163"/>
      <c r="C4" s="163"/>
      <c r="D4" s="163"/>
      <c r="E4" s="163"/>
      <c r="F4" s="163"/>
      <c r="G4" s="163"/>
      <c r="H4" s="163"/>
      <c r="I4" s="164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5" t="s">
        <v>103</v>
      </c>
      <c r="B6" s="166"/>
      <c r="C6" s="167" t="s">
        <v>127</v>
      </c>
      <c r="D6" s="168"/>
      <c r="E6" s="169"/>
      <c r="F6" s="169"/>
      <c r="G6" s="169"/>
      <c r="H6" s="169"/>
      <c r="I6" s="51"/>
      <c r="J6" s="42"/>
    </row>
    <row r="7" spans="1:10" ht="12.75">
      <c r="A7" s="52"/>
      <c r="B7" s="53"/>
      <c r="C7" s="6"/>
      <c r="D7" s="6"/>
      <c r="E7" s="169"/>
      <c r="F7" s="169"/>
      <c r="G7" s="169"/>
      <c r="H7" s="169"/>
      <c r="I7" s="51"/>
      <c r="J7" s="42"/>
    </row>
    <row r="8" spans="1:10" ht="12.75">
      <c r="A8" s="170" t="s">
        <v>1</v>
      </c>
      <c r="B8" s="171"/>
      <c r="C8" s="167" t="s">
        <v>128</v>
      </c>
      <c r="D8" s="168"/>
      <c r="E8" s="169"/>
      <c r="F8" s="169"/>
      <c r="G8" s="169"/>
      <c r="H8" s="169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75" t="s">
        <v>60</v>
      </c>
      <c r="B10" s="176"/>
      <c r="C10" s="167" t="s">
        <v>129</v>
      </c>
      <c r="D10" s="168"/>
      <c r="E10" s="6"/>
      <c r="F10" s="6"/>
      <c r="G10" s="6"/>
      <c r="H10" s="6"/>
      <c r="I10" s="54"/>
      <c r="J10" s="42"/>
    </row>
    <row r="11" spans="1:10" ht="12.75">
      <c r="A11" s="177"/>
      <c r="B11" s="176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5" t="s">
        <v>2</v>
      </c>
      <c r="B12" s="166"/>
      <c r="C12" s="172" t="s">
        <v>130</v>
      </c>
      <c r="D12" s="173"/>
      <c r="E12" s="173"/>
      <c r="F12" s="173"/>
      <c r="G12" s="173"/>
      <c r="H12" s="173"/>
      <c r="I12" s="174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5" t="s">
        <v>23</v>
      </c>
      <c r="B14" s="166"/>
      <c r="C14" s="178">
        <v>33520</v>
      </c>
      <c r="D14" s="179"/>
      <c r="E14" s="6"/>
      <c r="F14" s="172" t="s">
        <v>131</v>
      </c>
      <c r="G14" s="173"/>
      <c r="H14" s="173"/>
      <c r="I14" s="174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5" t="s">
        <v>24</v>
      </c>
      <c r="B16" s="166"/>
      <c r="C16" s="172" t="s">
        <v>132</v>
      </c>
      <c r="D16" s="173"/>
      <c r="E16" s="173"/>
      <c r="F16" s="173"/>
      <c r="G16" s="173"/>
      <c r="H16" s="173"/>
      <c r="I16" s="174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5" t="s">
        <v>25</v>
      </c>
      <c r="B18" s="166"/>
      <c r="C18" s="184" t="s">
        <v>133</v>
      </c>
      <c r="D18" s="185"/>
      <c r="E18" s="185"/>
      <c r="F18" s="185"/>
      <c r="G18" s="185"/>
      <c r="H18" s="185"/>
      <c r="I18" s="186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5" t="s">
        <v>26</v>
      </c>
      <c r="B20" s="166"/>
      <c r="C20" s="184" t="s">
        <v>134</v>
      </c>
      <c r="D20" s="185"/>
      <c r="E20" s="185"/>
      <c r="F20" s="185"/>
      <c r="G20" s="185"/>
      <c r="H20" s="185"/>
      <c r="I20" s="186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5" t="s">
        <v>3</v>
      </c>
      <c r="B22" s="166"/>
      <c r="C22" s="33">
        <v>395</v>
      </c>
      <c r="D22" s="172" t="s">
        <v>131</v>
      </c>
      <c r="E22" s="187"/>
      <c r="F22" s="188"/>
      <c r="G22" s="189"/>
      <c r="H22" s="190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5" t="s">
        <v>4</v>
      </c>
      <c r="B24" s="166"/>
      <c r="C24" s="33">
        <v>10</v>
      </c>
      <c r="D24" s="172" t="s">
        <v>135</v>
      </c>
      <c r="E24" s="187"/>
      <c r="F24" s="187"/>
      <c r="G24" s="188"/>
      <c r="H24" s="58" t="s">
        <v>5</v>
      </c>
      <c r="I24" s="155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5" t="s">
        <v>28</v>
      </c>
      <c r="B26" s="166"/>
      <c r="C26" s="34" t="s">
        <v>137</v>
      </c>
      <c r="D26" s="16"/>
      <c r="E26" s="42"/>
      <c r="F26" s="60"/>
      <c r="G26" s="191" t="s">
        <v>27</v>
      </c>
      <c r="H26" s="166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9" t="s">
        <v>6</v>
      </c>
      <c r="B28" s="200"/>
      <c r="C28" s="201"/>
      <c r="D28" s="201"/>
      <c r="E28" s="180" t="s">
        <v>7</v>
      </c>
      <c r="F28" s="181"/>
      <c r="G28" s="181"/>
      <c r="H28" s="182" t="s">
        <v>8</v>
      </c>
      <c r="I28" s="183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93"/>
      <c r="B30" s="194"/>
      <c r="C30" s="194"/>
      <c r="D30" s="195"/>
      <c r="E30" s="198"/>
      <c r="F30" s="194"/>
      <c r="G30" s="194"/>
      <c r="H30" s="167"/>
      <c r="I30" s="192"/>
      <c r="J30" s="42"/>
    </row>
    <row r="31" spans="1:10" ht="12.75">
      <c r="A31" s="64"/>
      <c r="B31" s="35"/>
      <c r="C31" s="36"/>
      <c r="D31" s="196"/>
      <c r="E31" s="196"/>
      <c r="F31" s="196"/>
      <c r="G31" s="197"/>
      <c r="H31" s="17"/>
      <c r="I31" s="65"/>
      <c r="J31" s="42"/>
    </row>
    <row r="32" spans="1:10" ht="12.75">
      <c r="A32" s="193"/>
      <c r="B32" s="194"/>
      <c r="C32" s="194"/>
      <c r="D32" s="195"/>
      <c r="E32" s="198"/>
      <c r="F32" s="194"/>
      <c r="G32" s="194"/>
      <c r="H32" s="167"/>
      <c r="I32" s="192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93"/>
      <c r="B34" s="194"/>
      <c r="C34" s="194"/>
      <c r="D34" s="195"/>
      <c r="E34" s="198"/>
      <c r="F34" s="194"/>
      <c r="G34" s="194"/>
      <c r="H34" s="167"/>
      <c r="I34" s="192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93"/>
      <c r="B36" s="194"/>
      <c r="C36" s="194"/>
      <c r="D36" s="195"/>
      <c r="E36" s="198"/>
      <c r="F36" s="194"/>
      <c r="G36" s="194"/>
      <c r="H36" s="167"/>
      <c r="I36" s="192"/>
      <c r="J36" s="42"/>
    </row>
    <row r="37" spans="1:10" ht="12.75">
      <c r="A37" s="67"/>
      <c r="B37" s="39"/>
      <c r="C37" s="210"/>
      <c r="D37" s="211"/>
      <c r="E37" s="17"/>
      <c r="F37" s="210"/>
      <c r="G37" s="211"/>
      <c r="H37" s="17"/>
      <c r="I37" s="68"/>
      <c r="J37" s="42"/>
    </row>
    <row r="38" spans="1:10" ht="12.75">
      <c r="A38" s="193"/>
      <c r="B38" s="194"/>
      <c r="C38" s="194"/>
      <c r="D38" s="195"/>
      <c r="E38" s="198"/>
      <c r="F38" s="194"/>
      <c r="G38" s="194"/>
      <c r="H38" s="167"/>
      <c r="I38" s="192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93"/>
      <c r="B40" s="194"/>
      <c r="C40" s="194"/>
      <c r="D40" s="195"/>
      <c r="E40" s="198"/>
      <c r="F40" s="194"/>
      <c r="G40" s="194"/>
      <c r="H40" s="167"/>
      <c r="I40" s="192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75" t="s">
        <v>56</v>
      </c>
      <c r="B44" s="202"/>
      <c r="C44" s="167"/>
      <c r="D44" s="168"/>
      <c r="E44" s="6"/>
      <c r="F44" s="172"/>
      <c r="G44" s="194"/>
      <c r="H44" s="194"/>
      <c r="I44" s="219"/>
      <c r="J44" s="42"/>
    </row>
    <row r="45" spans="1:10" ht="12.75">
      <c r="A45" s="71"/>
      <c r="B45" s="19"/>
      <c r="C45" s="220"/>
      <c r="D45" s="221"/>
      <c r="E45" s="6"/>
      <c r="F45" s="220"/>
      <c r="G45" s="222"/>
      <c r="H45" s="22"/>
      <c r="I45" s="74"/>
      <c r="J45" s="42"/>
    </row>
    <row r="46" spans="1:10" ht="12.75">
      <c r="A46" s="175" t="s">
        <v>9</v>
      </c>
      <c r="B46" s="202"/>
      <c r="C46" s="172" t="s">
        <v>262</v>
      </c>
      <c r="D46" s="206"/>
      <c r="E46" s="206"/>
      <c r="F46" s="206"/>
      <c r="G46" s="206"/>
      <c r="H46" s="206"/>
      <c r="I46" s="207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75" t="s">
        <v>105</v>
      </c>
      <c r="B48" s="202"/>
      <c r="C48" s="203" t="s">
        <v>138</v>
      </c>
      <c r="D48" s="204"/>
      <c r="E48" s="205"/>
      <c r="F48" s="6"/>
      <c r="G48" s="58" t="s">
        <v>106</v>
      </c>
      <c r="H48" s="203" t="s">
        <v>139</v>
      </c>
      <c r="I48" s="223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75" t="s">
        <v>25</v>
      </c>
      <c r="B50" s="202"/>
      <c r="C50" s="226" t="s">
        <v>133</v>
      </c>
      <c r="D50" s="204"/>
      <c r="E50" s="204"/>
      <c r="F50" s="204"/>
      <c r="G50" s="204"/>
      <c r="H50" s="204"/>
      <c r="I50" s="223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5" t="s">
        <v>0</v>
      </c>
      <c r="B52" s="166"/>
      <c r="C52" s="203" t="s">
        <v>140</v>
      </c>
      <c r="D52" s="204"/>
      <c r="E52" s="204"/>
      <c r="F52" s="204"/>
      <c r="G52" s="204"/>
      <c r="H52" s="204"/>
      <c r="I52" s="174"/>
      <c r="J52" s="42"/>
    </row>
    <row r="53" spans="1:10" ht="12.75">
      <c r="A53" s="75"/>
      <c r="B53" s="11"/>
      <c r="C53" s="218" t="s">
        <v>73</v>
      </c>
      <c r="D53" s="218"/>
      <c r="E53" s="218"/>
      <c r="F53" s="218"/>
      <c r="G53" s="218"/>
      <c r="H53" s="218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12" t="s">
        <v>10</v>
      </c>
      <c r="C56" s="213"/>
      <c r="D56" s="213"/>
      <c r="E56" s="213"/>
      <c r="F56" s="29"/>
      <c r="G56" s="29"/>
      <c r="H56" s="29"/>
      <c r="I56" s="79"/>
      <c r="J56" s="42"/>
    </row>
    <row r="57" spans="1:10" ht="12.75">
      <c r="A57" s="75"/>
      <c r="B57" s="212" t="s">
        <v>121</v>
      </c>
      <c r="C57" s="213"/>
      <c r="D57" s="213"/>
      <c r="E57" s="213"/>
      <c r="F57" s="213"/>
      <c r="G57" s="213"/>
      <c r="H57" s="213"/>
      <c r="I57" s="214"/>
      <c r="J57" s="42"/>
    </row>
    <row r="58" spans="1:10" ht="12.75">
      <c r="A58" s="75"/>
      <c r="B58" s="212" t="s">
        <v>118</v>
      </c>
      <c r="C58" s="213"/>
      <c r="D58" s="213"/>
      <c r="E58" s="213"/>
      <c r="F58" s="213"/>
      <c r="G58" s="213"/>
      <c r="H58" s="213"/>
      <c r="I58" s="79"/>
      <c r="J58" s="42"/>
    </row>
    <row r="59" spans="1:10" ht="12.75">
      <c r="A59" s="75"/>
      <c r="B59" s="212" t="s">
        <v>115</v>
      </c>
      <c r="C59" s="213"/>
      <c r="D59" s="213"/>
      <c r="E59" s="213"/>
      <c r="F59" s="213"/>
      <c r="G59" s="213"/>
      <c r="H59" s="213"/>
      <c r="I59" s="214"/>
      <c r="J59" s="42"/>
    </row>
    <row r="60" spans="1:10" ht="12.75">
      <c r="A60" s="75"/>
      <c r="B60" s="212" t="s">
        <v>122</v>
      </c>
      <c r="C60" s="213"/>
      <c r="D60" s="213"/>
      <c r="E60" s="213"/>
      <c r="F60" s="213"/>
      <c r="G60" s="213"/>
      <c r="H60" s="213"/>
      <c r="I60" s="214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5" t="s">
        <v>108</v>
      </c>
      <c r="H64" s="216"/>
      <c r="I64" s="217"/>
      <c r="J64" s="42"/>
    </row>
    <row r="65" spans="1:10" ht="12.75">
      <c r="A65" s="83"/>
      <c r="B65" s="84"/>
      <c r="C65" s="85"/>
      <c r="D65" s="85"/>
      <c r="E65" s="85"/>
      <c r="F65" s="85"/>
      <c r="G65" s="224"/>
      <c r="H65" s="225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28">
      <selection activeCell="K43" sqref="K43:K5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63" t="s">
        <v>74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4:11" ht="11.25">
      <c r="D2" s="263" t="s">
        <v>110</v>
      </c>
      <c r="E2" s="263"/>
      <c r="F2" s="264" t="s">
        <v>264</v>
      </c>
      <c r="G2" s="265"/>
      <c r="J2" s="239" t="s">
        <v>112</v>
      </c>
      <c r="K2" s="239"/>
    </row>
    <row r="3" spans="1:11" ht="22.5">
      <c r="A3" s="246" t="s">
        <v>102</v>
      </c>
      <c r="B3" s="246"/>
      <c r="C3" s="246"/>
      <c r="D3" s="246"/>
      <c r="E3" s="246"/>
      <c r="F3" s="246"/>
      <c r="G3" s="246"/>
      <c r="H3" s="246"/>
      <c r="I3" s="40" t="s">
        <v>141</v>
      </c>
      <c r="J3" s="40" t="s">
        <v>124</v>
      </c>
      <c r="K3" s="40" t="s">
        <v>125</v>
      </c>
    </row>
    <row r="4" spans="1:11" ht="11.25">
      <c r="A4" s="246">
        <v>1</v>
      </c>
      <c r="B4" s="246"/>
      <c r="C4" s="246"/>
      <c r="D4" s="246"/>
      <c r="E4" s="246"/>
      <c r="F4" s="246"/>
      <c r="G4" s="246"/>
      <c r="H4" s="246"/>
      <c r="I4" s="41">
        <v>2</v>
      </c>
      <c r="J4" s="40">
        <v>3</v>
      </c>
      <c r="K4" s="40">
        <v>4</v>
      </c>
    </row>
    <row r="5" spans="1:11" ht="11.25">
      <c r="A5" s="240" t="s">
        <v>76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1" ht="11.25">
      <c r="A6" s="243" t="s">
        <v>70</v>
      </c>
      <c r="B6" s="244"/>
      <c r="C6" s="244"/>
      <c r="D6" s="244"/>
      <c r="E6" s="244"/>
      <c r="F6" s="244"/>
      <c r="G6" s="244"/>
      <c r="H6" s="245"/>
      <c r="I6" s="88">
        <v>1</v>
      </c>
      <c r="J6" s="89">
        <f>SUM(J7:J8)</f>
        <v>183056700</v>
      </c>
      <c r="K6" s="89">
        <f>SUM(K7:K8)</f>
        <v>172680299</v>
      </c>
    </row>
    <row r="7" spans="1:11" ht="11.25">
      <c r="A7" s="227" t="s">
        <v>77</v>
      </c>
      <c r="B7" s="228"/>
      <c r="C7" s="228"/>
      <c r="D7" s="228"/>
      <c r="E7" s="228"/>
      <c r="F7" s="228"/>
      <c r="G7" s="228"/>
      <c r="H7" s="229"/>
      <c r="I7" s="90">
        <v>2</v>
      </c>
      <c r="J7" s="91">
        <v>25584924</v>
      </c>
      <c r="K7" s="91">
        <v>25547517</v>
      </c>
    </row>
    <row r="8" spans="1:11" ht="11.25">
      <c r="A8" s="227" t="s">
        <v>78</v>
      </c>
      <c r="B8" s="228"/>
      <c r="C8" s="228"/>
      <c r="D8" s="228"/>
      <c r="E8" s="228"/>
      <c r="F8" s="228"/>
      <c r="G8" s="228"/>
      <c r="H8" s="229"/>
      <c r="I8" s="90">
        <v>3</v>
      </c>
      <c r="J8" s="91">
        <v>157471776</v>
      </c>
      <c r="K8" s="91">
        <v>147132782</v>
      </c>
    </row>
    <row r="9" spans="1:11" ht="11.25">
      <c r="A9" s="227" t="s">
        <v>79</v>
      </c>
      <c r="B9" s="228"/>
      <c r="C9" s="228"/>
      <c r="D9" s="228"/>
      <c r="E9" s="228"/>
      <c r="F9" s="228"/>
      <c r="G9" s="228"/>
      <c r="H9" s="229"/>
      <c r="I9" s="90">
        <v>4</v>
      </c>
      <c r="J9" s="91">
        <v>151711231</v>
      </c>
      <c r="K9" s="91">
        <v>100132082</v>
      </c>
    </row>
    <row r="10" spans="1:11" ht="11.25">
      <c r="A10" s="227" t="s">
        <v>80</v>
      </c>
      <c r="B10" s="228"/>
      <c r="C10" s="228"/>
      <c r="D10" s="228"/>
      <c r="E10" s="228"/>
      <c r="F10" s="228"/>
      <c r="G10" s="228"/>
      <c r="H10" s="229"/>
      <c r="I10" s="90">
        <v>5</v>
      </c>
      <c r="J10" s="91">
        <v>200066130</v>
      </c>
      <c r="K10" s="91">
        <v>197358490</v>
      </c>
    </row>
    <row r="11" spans="1:11" ht="24" customHeight="1">
      <c r="A11" s="227" t="s">
        <v>31</v>
      </c>
      <c r="B11" s="228"/>
      <c r="C11" s="228"/>
      <c r="D11" s="228"/>
      <c r="E11" s="228"/>
      <c r="F11" s="228"/>
      <c r="G11" s="228"/>
      <c r="H11" s="229"/>
      <c r="I11" s="90">
        <v>6</v>
      </c>
      <c r="J11" s="91">
        <v>0</v>
      </c>
      <c r="K11" s="91">
        <v>0</v>
      </c>
    </row>
    <row r="12" spans="1:11" ht="27" customHeight="1">
      <c r="A12" s="227" t="s">
        <v>32</v>
      </c>
      <c r="B12" s="228"/>
      <c r="C12" s="228"/>
      <c r="D12" s="228"/>
      <c r="E12" s="228"/>
      <c r="F12" s="228"/>
      <c r="G12" s="228"/>
      <c r="H12" s="229"/>
      <c r="I12" s="90">
        <v>7</v>
      </c>
      <c r="J12" s="91">
        <v>28628431</v>
      </c>
      <c r="K12" s="91">
        <v>58761375</v>
      </c>
    </row>
    <row r="13" spans="1:11" ht="24.75" customHeight="1">
      <c r="A13" s="227" t="s">
        <v>81</v>
      </c>
      <c r="B13" s="228"/>
      <c r="C13" s="228"/>
      <c r="D13" s="228"/>
      <c r="E13" s="228"/>
      <c r="F13" s="228"/>
      <c r="G13" s="228"/>
      <c r="H13" s="229"/>
      <c r="I13" s="90">
        <v>8</v>
      </c>
      <c r="J13" s="91">
        <v>87509714</v>
      </c>
      <c r="K13" s="91">
        <v>93643043</v>
      </c>
    </row>
    <row r="14" spans="1:11" ht="31.5" customHeight="1">
      <c r="A14" s="227" t="s">
        <v>87</v>
      </c>
      <c r="B14" s="228"/>
      <c r="C14" s="228"/>
      <c r="D14" s="228"/>
      <c r="E14" s="228"/>
      <c r="F14" s="228"/>
      <c r="G14" s="228"/>
      <c r="H14" s="229"/>
      <c r="I14" s="90">
        <v>9</v>
      </c>
      <c r="J14" s="91">
        <v>0</v>
      </c>
      <c r="K14" s="91">
        <v>0</v>
      </c>
    </row>
    <row r="15" spans="1:11" ht="11.25">
      <c r="A15" s="227" t="s">
        <v>82</v>
      </c>
      <c r="B15" s="228"/>
      <c r="C15" s="228"/>
      <c r="D15" s="228"/>
      <c r="E15" s="228"/>
      <c r="F15" s="228"/>
      <c r="G15" s="228"/>
      <c r="H15" s="229"/>
      <c r="I15" s="90">
        <v>10</v>
      </c>
      <c r="J15" s="91">
        <v>180</v>
      </c>
      <c r="K15" s="91">
        <v>0</v>
      </c>
    </row>
    <row r="16" spans="1:11" ht="11.25">
      <c r="A16" s="227" t="s">
        <v>83</v>
      </c>
      <c r="B16" s="228"/>
      <c r="C16" s="228"/>
      <c r="D16" s="228"/>
      <c r="E16" s="228"/>
      <c r="F16" s="228"/>
      <c r="G16" s="228"/>
      <c r="H16" s="229"/>
      <c r="I16" s="90">
        <v>11</v>
      </c>
      <c r="J16" s="91">
        <v>10641418</v>
      </c>
      <c r="K16" s="91">
        <v>10461614</v>
      </c>
    </row>
    <row r="17" spans="1:11" ht="11.25">
      <c r="A17" s="227" t="s">
        <v>84</v>
      </c>
      <c r="B17" s="228"/>
      <c r="C17" s="228"/>
      <c r="D17" s="228"/>
      <c r="E17" s="228"/>
      <c r="F17" s="228"/>
      <c r="G17" s="228"/>
      <c r="H17" s="229"/>
      <c r="I17" s="90">
        <v>12</v>
      </c>
      <c r="J17" s="91">
        <v>787442700</v>
      </c>
      <c r="K17" s="91">
        <v>745801162</v>
      </c>
    </row>
    <row r="18" spans="1:13" ht="11.25">
      <c r="A18" s="236" t="s">
        <v>88</v>
      </c>
      <c r="B18" s="237"/>
      <c r="C18" s="237"/>
      <c r="D18" s="237"/>
      <c r="E18" s="237"/>
      <c r="F18" s="237"/>
      <c r="G18" s="237"/>
      <c r="H18" s="238"/>
      <c r="I18" s="90">
        <v>13</v>
      </c>
      <c r="J18" s="91">
        <v>5551424</v>
      </c>
      <c r="K18" s="91">
        <v>5479702</v>
      </c>
      <c r="M18" s="94"/>
    </row>
    <row r="19" spans="1:11" ht="11.25">
      <c r="A19" s="227" t="s">
        <v>85</v>
      </c>
      <c r="B19" s="228"/>
      <c r="C19" s="228"/>
      <c r="D19" s="228"/>
      <c r="E19" s="228"/>
      <c r="F19" s="228"/>
      <c r="G19" s="228"/>
      <c r="H19" s="229"/>
      <c r="I19" s="90">
        <v>14</v>
      </c>
      <c r="J19" s="91">
        <v>6974698</v>
      </c>
      <c r="K19" s="91">
        <v>7220100</v>
      </c>
    </row>
    <row r="20" spans="1:11" ht="11.25">
      <c r="A20" s="227" t="s">
        <v>86</v>
      </c>
      <c r="B20" s="228"/>
      <c r="C20" s="228"/>
      <c r="D20" s="228"/>
      <c r="E20" s="228"/>
      <c r="F20" s="228"/>
      <c r="G20" s="228"/>
      <c r="H20" s="229"/>
      <c r="I20" s="90">
        <v>15</v>
      </c>
      <c r="J20" s="91">
        <v>27165889</v>
      </c>
      <c r="K20" s="91">
        <v>26913463</v>
      </c>
    </row>
    <row r="21" spans="1:11" ht="11.25">
      <c r="A21" s="227" t="s">
        <v>29</v>
      </c>
      <c r="B21" s="228"/>
      <c r="C21" s="228"/>
      <c r="D21" s="228"/>
      <c r="E21" s="228"/>
      <c r="F21" s="228"/>
      <c r="G21" s="228"/>
      <c r="H21" s="229"/>
      <c r="I21" s="90">
        <v>16</v>
      </c>
      <c r="J21" s="91">
        <v>26208681</v>
      </c>
      <c r="K21" s="91">
        <v>24551256</v>
      </c>
    </row>
    <row r="22" spans="1:14" ht="11.25">
      <c r="A22" s="230" t="s">
        <v>69</v>
      </c>
      <c r="B22" s="231"/>
      <c r="C22" s="231"/>
      <c r="D22" s="231"/>
      <c r="E22" s="231"/>
      <c r="F22" s="231"/>
      <c r="G22" s="231"/>
      <c r="H22" s="232"/>
      <c r="I22" s="92">
        <v>17</v>
      </c>
      <c r="J22" s="93">
        <f>SUM(J7:J21)</f>
        <v>1514957196</v>
      </c>
      <c r="K22" s="93">
        <f>SUM(K7:K21)</f>
        <v>1443002586</v>
      </c>
      <c r="M22" s="94"/>
      <c r="N22" s="94"/>
    </row>
    <row r="23" spans="1:12" ht="11.25">
      <c r="A23" s="247" t="s">
        <v>30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9"/>
      <c r="L23" s="94"/>
    </row>
    <row r="24" spans="1:11" ht="11.25">
      <c r="A24" s="260" t="s">
        <v>71</v>
      </c>
      <c r="B24" s="261"/>
      <c r="C24" s="261"/>
      <c r="D24" s="261"/>
      <c r="E24" s="261"/>
      <c r="F24" s="261"/>
      <c r="G24" s="261"/>
      <c r="H24" s="262"/>
      <c r="I24" s="95">
        <v>18</v>
      </c>
      <c r="J24" s="96">
        <f>SUM(J25:J26)</f>
        <v>155159653</v>
      </c>
      <c r="K24" s="96">
        <f>SUM(K25:K26)</f>
        <v>145016575</v>
      </c>
    </row>
    <row r="25" spans="1:11" ht="11.25">
      <c r="A25" s="233" t="s">
        <v>33</v>
      </c>
      <c r="B25" s="234"/>
      <c r="C25" s="234"/>
      <c r="D25" s="234"/>
      <c r="E25" s="234"/>
      <c r="F25" s="234"/>
      <c r="G25" s="234"/>
      <c r="H25" s="235"/>
      <c r="I25" s="95">
        <v>19</v>
      </c>
      <c r="J25" s="97">
        <v>23093372</v>
      </c>
      <c r="K25" s="97">
        <v>23476083</v>
      </c>
    </row>
    <row r="26" spans="1:11" ht="11.25">
      <c r="A26" s="233" t="s">
        <v>34</v>
      </c>
      <c r="B26" s="234"/>
      <c r="C26" s="234"/>
      <c r="D26" s="234"/>
      <c r="E26" s="234"/>
      <c r="F26" s="234"/>
      <c r="G26" s="234"/>
      <c r="H26" s="235"/>
      <c r="I26" s="95">
        <v>20</v>
      </c>
      <c r="J26" s="97">
        <v>132066281</v>
      </c>
      <c r="K26" s="97">
        <v>121540492</v>
      </c>
    </row>
    <row r="27" spans="1:11" ht="11.25">
      <c r="A27" s="233" t="s">
        <v>35</v>
      </c>
      <c r="B27" s="234"/>
      <c r="C27" s="234"/>
      <c r="D27" s="234"/>
      <c r="E27" s="234"/>
      <c r="F27" s="234"/>
      <c r="G27" s="234"/>
      <c r="H27" s="235"/>
      <c r="I27" s="95">
        <v>21</v>
      </c>
      <c r="J27" s="98">
        <f>SUM(J28:J30)</f>
        <v>1137073296</v>
      </c>
      <c r="K27" s="98">
        <f>SUM(K28:K30)</f>
        <v>1074364972</v>
      </c>
    </row>
    <row r="28" spans="1:11" ht="11.25">
      <c r="A28" s="233" t="s">
        <v>36</v>
      </c>
      <c r="B28" s="234"/>
      <c r="C28" s="234"/>
      <c r="D28" s="234"/>
      <c r="E28" s="234"/>
      <c r="F28" s="234"/>
      <c r="G28" s="234"/>
      <c r="H28" s="235"/>
      <c r="I28" s="95">
        <v>22</v>
      </c>
      <c r="J28" s="97">
        <v>122839651</v>
      </c>
      <c r="K28" s="97">
        <v>99278874</v>
      </c>
    </row>
    <row r="29" spans="1:11" ht="11.25">
      <c r="A29" s="233" t="s">
        <v>37</v>
      </c>
      <c r="B29" s="234"/>
      <c r="C29" s="234"/>
      <c r="D29" s="234"/>
      <c r="E29" s="234"/>
      <c r="F29" s="234"/>
      <c r="G29" s="234"/>
      <c r="H29" s="235"/>
      <c r="I29" s="95">
        <v>23</v>
      </c>
      <c r="J29" s="97">
        <v>78681317</v>
      </c>
      <c r="K29" s="97">
        <v>79792058</v>
      </c>
    </row>
    <row r="30" spans="1:11" ht="11.25">
      <c r="A30" s="233" t="s">
        <v>38</v>
      </c>
      <c r="B30" s="234"/>
      <c r="C30" s="234"/>
      <c r="D30" s="234"/>
      <c r="E30" s="234"/>
      <c r="F30" s="234"/>
      <c r="G30" s="234"/>
      <c r="H30" s="235"/>
      <c r="I30" s="95">
        <v>24</v>
      </c>
      <c r="J30" s="97">
        <v>935552328</v>
      </c>
      <c r="K30" s="97">
        <v>895294040</v>
      </c>
    </row>
    <row r="31" spans="1:11" ht="11.25">
      <c r="A31" s="233" t="s">
        <v>68</v>
      </c>
      <c r="B31" s="234"/>
      <c r="C31" s="234"/>
      <c r="D31" s="234"/>
      <c r="E31" s="234"/>
      <c r="F31" s="234"/>
      <c r="G31" s="234"/>
      <c r="H31" s="235"/>
      <c r="I31" s="95">
        <v>25</v>
      </c>
      <c r="J31" s="98">
        <f>J33</f>
        <v>11074582</v>
      </c>
      <c r="K31" s="98">
        <f>K33</f>
        <v>10978488</v>
      </c>
    </row>
    <row r="32" spans="1:11" ht="11.25">
      <c r="A32" s="233" t="s">
        <v>39</v>
      </c>
      <c r="B32" s="234"/>
      <c r="C32" s="234"/>
      <c r="D32" s="234"/>
      <c r="E32" s="234"/>
      <c r="F32" s="234"/>
      <c r="G32" s="234"/>
      <c r="H32" s="235"/>
      <c r="I32" s="95">
        <v>26</v>
      </c>
      <c r="J32" s="97">
        <v>0</v>
      </c>
      <c r="K32" s="97">
        <v>0</v>
      </c>
    </row>
    <row r="33" spans="1:11" ht="11.25">
      <c r="A33" s="233" t="s">
        <v>40</v>
      </c>
      <c r="B33" s="234"/>
      <c r="C33" s="234"/>
      <c r="D33" s="234"/>
      <c r="E33" s="234"/>
      <c r="F33" s="234"/>
      <c r="G33" s="234"/>
      <c r="H33" s="235"/>
      <c r="I33" s="95">
        <v>27</v>
      </c>
      <c r="J33" s="97">
        <v>11074582</v>
      </c>
      <c r="K33" s="97">
        <v>10978488</v>
      </c>
    </row>
    <row r="34" spans="1:11" ht="21" customHeight="1">
      <c r="A34" s="233" t="s">
        <v>47</v>
      </c>
      <c r="B34" s="234"/>
      <c r="C34" s="234"/>
      <c r="D34" s="234"/>
      <c r="E34" s="234"/>
      <c r="F34" s="234"/>
      <c r="G34" s="234"/>
      <c r="H34" s="235"/>
      <c r="I34" s="95">
        <v>28</v>
      </c>
      <c r="J34" s="97">
        <v>3962</v>
      </c>
      <c r="K34" s="97">
        <v>2643</v>
      </c>
    </row>
    <row r="35" spans="1:11" ht="11.25">
      <c r="A35" s="233" t="s">
        <v>72</v>
      </c>
      <c r="B35" s="234"/>
      <c r="C35" s="234"/>
      <c r="D35" s="234"/>
      <c r="E35" s="234"/>
      <c r="F35" s="234"/>
      <c r="G35" s="234"/>
      <c r="H35" s="235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33" t="s">
        <v>41</v>
      </c>
      <c r="B36" s="234"/>
      <c r="C36" s="234"/>
      <c r="D36" s="234"/>
      <c r="E36" s="234"/>
      <c r="F36" s="234"/>
      <c r="G36" s="234"/>
      <c r="H36" s="235"/>
      <c r="I36" s="95">
        <v>30</v>
      </c>
      <c r="J36" s="97">
        <v>0</v>
      </c>
      <c r="K36" s="97">
        <v>0</v>
      </c>
    </row>
    <row r="37" spans="1:11" ht="11.25">
      <c r="A37" s="233" t="s">
        <v>42</v>
      </c>
      <c r="B37" s="234"/>
      <c r="C37" s="234"/>
      <c r="D37" s="234"/>
      <c r="E37" s="234"/>
      <c r="F37" s="234"/>
      <c r="G37" s="234"/>
      <c r="H37" s="235"/>
      <c r="I37" s="95">
        <v>31</v>
      </c>
      <c r="J37" s="97">
        <v>0</v>
      </c>
      <c r="K37" s="97">
        <v>0</v>
      </c>
    </row>
    <row r="38" spans="1:11" ht="11.25">
      <c r="A38" s="233" t="s">
        <v>43</v>
      </c>
      <c r="B38" s="234"/>
      <c r="C38" s="234"/>
      <c r="D38" s="234"/>
      <c r="E38" s="234"/>
      <c r="F38" s="234"/>
      <c r="G38" s="234"/>
      <c r="H38" s="235"/>
      <c r="I38" s="95">
        <v>32</v>
      </c>
      <c r="J38" s="97">
        <v>0</v>
      </c>
      <c r="K38" s="97">
        <v>0</v>
      </c>
    </row>
    <row r="39" spans="1:11" ht="11.25">
      <c r="A39" s="233" t="s">
        <v>44</v>
      </c>
      <c r="B39" s="234"/>
      <c r="C39" s="234"/>
      <c r="D39" s="234"/>
      <c r="E39" s="234"/>
      <c r="F39" s="234"/>
      <c r="G39" s="234"/>
      <c r="H39" s="235"/>
      <c r="I39" s="95">
        <v>33</v>
      </c>
      <c r="J39" s="97">
        <v>0</v>
      </c>
      <c r="K39" s="97">
        <v>0</v>
      </c>
    </row>
    <row r="40" spans="1:11" ht="11.25">
      <c r="A40" s="233" t="s">
        <v>45</v>
      </c>
      <c r="B40" s="234"/>
      <c r="C40" s="234"/>
      <c r="D40" s="234"/>
      <c r="E40" s="234"/>
      <c r="F40" s="234"/>
      <c r="G40" s="234"/>
      <c r="H40" s="235"/>
      <c r="I40" s="95">
        <v>34</v>
      </c>
      <c r="J40" s="97">
        <v>37178865</v>
      </c>
      <c r="K40" s="97">
        <v>34215346</v>
      </c>
    </row>
    <row r="41" spans="1:11" ht="11.25">
      <c r="A41" s="256" t="s">
        <v>67</v>
      </c>
      <c r="B41" s="257"/>
      <c r="C41" s="257"/>
      <c r="D41" s="257"/>
      <c r="E41" s="257"/>
      <c r="F41" s="257"/>
      <c r="G41" s="257"/>
      <c r="H41" s="258"/>
      <c r="I41" s="99">
        <v>35</v>
      </c>
      <c r="J41" s="100">
        <f>J24+J27+J31+J34+J35+J38+J39+J40</f>
        <v>1340490358</v>
      </c>
      <c r="K41" s="100">
        <f>K24+K27+K31+K34+K35+K38+K39+K40</f>
        <v>1264578024</v>
      </c>
    </row>
    <row r="42" spans="1:11" ht="11.25">
      <c r="A42" s="247" t="s">
        <v>46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9"/>
    </row>
    <row r="43" spans="1:11" ht="11.25">
      <c r="A43" s="260" t="s">
        <v>48</v>
      </c>
      <c r="B43" s="261"/>
      <c r="C43" s="261"/>
      <c r="D43" s="261"/>
      <c r="E43" s="261"/>
      <c r="F43" s="261"/>
      <c r="G43" s="261"/>
      <c r="H43" s="262"/>
      <c r="I43" s="95">
        <v>36</v>
      </c>
      <c r="J43" s="101">
        <v>85304852</v>
      </c>
      <c r="K43" s="101">
        <v>85304852</v>
      </c>
    </row>
    <row r="44" spans="1:13" ht="11.25">
      <c r="A44" s="233" t="s">
        <v>49</v>
      </c>
      <c r="B44" s="234"/>
      <c r="C44" s="234"/>
      <c r="D44" s="234"/>
      <c r="E44" s="234"/>
      <c r="F44" s="234"/>
      <c r="G44" s="234"/>
      <c r="H44" s="235"/>
      <c r="I44" s="95">
        <v>37</v>
      </c>
      <c r="J44" s="91">
        <v>398217</v>
      </c>
      <c r="K44" s="91">
        <v>1547605</v>
      </c>
      <c r="M44" s="94"/>
    </row>
    <row r="45" spans="1:11" ht="11.25">
      <c r="A45" s="233" t="s">
        <v>50</v>
      </c>
      <c r="B45" s="234"/>
      <c r="C45" s="234"/>
      <c r="D45" s="234"/>
      <c r="E45" s="234"/>
      <c r="F45" s="234"/>
      <c r="G45" s="234"/>
      <c r="H45" s="235"/>
      <c r="I45" s="95">
        <v>38</v>
      </c>
      <c r="J45" s="91">
        <v>72858689</v>
      </c>
      <c r="K45" s="91">
        <v>73256906</v>
      </c>
    </row>
    <row r="46" spans="1:11" ht="11.25">
      <c r="A46" s="233" t="s">
        <v>51</v>
      </c>
      <c r="B46" s="234"/>
      <c r="C46" s="234"/>
      <c r="D46" s="234"/>
      <c r="E46" s="234"/>
      <c r="F46" s="234"/>
      <c r="G46" s="234"/>
      <c r="H46" s="235"/>
      <c r="I46" s="95">
        <v>39</v>
      </c>
      <c r="J46" s="91">
        <v>4729423</v>
      </c>
      <c r="K46" s="91">
        <v>4729423</v>
      </c>
    </row>
    <row r="47" spans="1:12" ht="11.25">
      <c r="A47" s="233" t="s">
        <v>52</v>
      </c>
      <c r="B47" s="234"/>
      <c r="C47" s="234"/>
      <c r="D47" s="234"/>
      <c r="E47" s="234"/>
      <c r="F47" s="234"/>
      <c r="G47" s="234"/>
      <c r="H47" s="235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33" t="s">
        <v>53</v>
      </c>
      <c r="B48" s="234"/>
      <c r="C48" s="234"/>
      <c r="D48" s="234"/>
      <c r="E48" s="234"/>
      <c r="F48" s="234"/>
      <c r="G48" s="234"/>
      <c r="H48" s="235"/>
      <c r="I48" s="95">
        <v>41</v>
      </c>
      <c r="J48" s="91">
        <v>573657</v>
      </c>
      <c r="K48" s="91">
        <v>2983776</v>
      </c>
    </row>
    <row r="49" spans="1:11" ht="11.25">
      <c r="A49" s="233" t="s">
        <v>54</v>
      </c>
      <c r="B49" s="234"/>
      <c r="C49" s="234"/>
      <c r="D49" s="234"/>
      <c r="E49" s="234"/>
      <c r="F49" s="234"/>
      <c r="G49" s="234"/>
      <c r="H49" s="235"/>
      <c r="I49" s="95">
        <v>42</v>
      </c>
      <c r="J49" s="91">
        <v>0</v>
      </c>
      <c r="K49" s="91">
        <v>0</v>
      </c>
    </row>
    <row r="50" spans="1:11" ht="11.25">
      <c r="A50" s="250" t="s">
        <v>57</v>
      </c>
      <c r="B50" s="251"/>
      <c r="C50" s="251"/>
      <c r="D50" s="251"/>
      <c r="E50" s="251"/>
      <c r="F50" s="251"/>
      <c r="G50" s="251"/>
      <c r="H50" s="252"/>
      <c r="I50" s="95">
        <v>43</v>
      </c>
      <c r="J50" s="98">
        <f>SUM(J43:J49)</f>
        <v>174466838</v>
      </c>
      <c r="K50" s="98">
        <f>SUM(K43:K49)</f>
        <v>178424562</v>
      </c>
    </row>
    <row r="51" spans="1:13" ht="11.25">
      <c r="A51" s="256" t="s">
        <v>55</v>
      </c>
      <c r="B51" s="257"/>
      <c r="C51" s="257"/>
      <c r="D51" s="257"/>
      <c r="E51" s="257"/>
      <c r="F51" s="257"/>
      <c r="G51" s="257"/>
      <c r="H51" s="258"/>
      <c r="I51" s="95">
        <v>44</v>
      </c>
      <c r="J51" s="100">
        <f>J41+J50</f>
        <v>1514957196</v>
      </c>
      <c r="K51" s="100">
        <f>K41+K50</f>
        <v>1443002586</v>
      </c>
      <c r="L51" s="94"/>
      <c r="M51" s="94"/>
    </row>
    <row r="52" spans="1:11" ht="11.25">
      <c r="A52" s="247" t="s">
        <v>116</v>
      </c>
      <c r="B52" s="259"/>
      <c r="C52" s="259"/>
      <c r="D52" s="259"/>
      <c r="E52" s="259"/>
      <c r="F52" s="259"/>
      <c r="G52" s="259"/>
      <c r="H52" s="259"/>
      <c r="I52" s="248"/>
      <c r="J52" s="248"/>
      <c r="K52" s="249"/>
    </row>
    <row r="53" spans="1:11" ht="11.25">
      <c r="A53" s="250" t="s">
        <v>58</v>
      </c>
      <c r="B53" s="251"/>
      <c r="C53" s="251"/>
      <c r="D53" s="251"/>
      <c r="E53" s="251"/>
      <c r="F53" s="251"/>
      <c r="G53" s="251"/>
      <c r="H53" s="252"/>
      <c r="I53" s="95">
        <v>45</v>
      </c>
      <c r="J53" s="96">
        <v>0</v>
      </c>
      <c r="K53" s="96">
        <v>0</v>
      </c>
    </row>
    <row r="54" spans="1:11" ht="11.25">
      <c r="A54" s="233" t="s">
        <v>59</v>
      </c>
      <c r="B54" s="234"/>
      <c r="C54" s="234"/>
      <c r="D54" s="234"/>
      <c r="E54" s="234"/>
      <c r="F54" s="234"/>
      <c r="G54" s="234"/>
      <c r="H54" s="235"/>
      <c r="I54" s="95">
        <v>46</v>
      </c>
      <c r="J54" s="91">
        <v>0</v>
      </c>
      <c r="K54" s="91">
        <v>0</v>
      </c>
    </row>
    <row r="55" spans="1:11" ht="11.25">
      <c r="A55" s="253" t="s">
        <v>66</v>
      </c>
      <c r="B55" s="254"/>
      <c r="C55" s="254"/>
      <c r="D55" s="254"/>
      <c r="E55" s="254"/>
      <c r="F55" s="254"/>
      <c r="G55" s="254"/>
      <c r="H55" s="255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7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J24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25:K26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15" zoomScalePageLayoutView="0" workbookViewId="0" topLeftCell="A4">
      <selection activeCell="L6" sqref="L6:M30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63" t="s">
        <v>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3:13" ht="12.75" customHeight="1">
      <c r="C2" s="263" t="s">
        <v>111</v>
      </c>
      <c r="D2" s="263"/>
      <c r="E2" s="264" t="s">
        <v>263</v>
      </c>
      <c r="F2" s="265"/>
      <c r="G2" s="103" t="s">
        <v>61</v>
      </c>
      <c r="H2" s="264" t="s">
        <v>265</v>
      </c>
      <c r="I2" s="265"/>
      <c r="J2" s="266" t="s">
        <v>112</v>
      </c>
      <c r="K2" s="267"/>
      <c r="L2" s="267"/>
      <c r="M2" s="267"/>
    </row>
    <row r="3" spans="1:13" ht="22.5">
      <c r="A3" s="246" t="s">
        <v>102</v>
      </c>
      <c r="B3" s="246"/>
      <c r="C3" s="246"/>
      <c r="D3" s="246"/>
      <c r="E3" s="246"/>
      <c r="F3" s="246"/>
      <c r="G3" s="246"/>
      <c r="H3" s="246"/>
      <c r="I3" s="40" t="s">
        <v>141</v>
      </c>
      <c r="J3" s="246" t="s">
        <v>124</v>
      </c>
      <c r="K3" s="246"/>
      <c r="L3" s="246" t="s">
        <v>125</v>
      </c>
      <c r="M3" s="246"/>
    </row>
    <row r="4" spans="1:13" ht="22.5">
      <c r="A4" s="246"/>
      <c r="B4" s="246"/>
      <c r="C4" s="246"/>
      <c r="D4" s="246"/>
      <c r="E4" s="246"/>
      <c r="F4" s="246"/>
      <c r="G4" s="246"/>
      <c r="H4" s="246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6">
        <v>1</v>
      </c>
      <c r="B5" s="246"/>
      <c r="C5" s="246"/>
      <c r="D5" s="246"/>
      <c r="E5" s="246"/>
      <c r="F5" s="246"/>
      <c r="G5" s="246"/>
      <c r="H5" s="246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60" t="s">
        <v>89</v>
      </c>
      <c r="B6" s="261"/>
      <c r="C6" s="261"/>
      <c r="D6" s="261"/>
      <c r="E6" s="261"/>
      <c r="F6" s="261"/>
      <c r="G6" s="261"/>
      <c r="H6" s="262"/>
      <c r="I6" s="104">
        <v>48</v>
      </c>
      <c r="J6" s="105">
        <v>47318454</v>
      </c>
      <c r="K6" s="105">
        <v>26429860</v>
      </c>
      <c r="L6" s="105">
        <v>42628214</v>
      </c>
      <c r="M6" s="105">
        <v>19713951</v>
      </c>
    </row>
    <row r="7" spans="1:13" ht="11.25">
      <c r="A7" s="233" t="s">
        <v>90</v>
      </c>
      <c r="B7" s="234"/>
      <c r="C7" s="234"/>
      <c r="D7" s="234"/>
      <c r="E7" s="234"/>
      <c r="F7" s="234"/>
      <c r="G7" s="234"/>
      <c r="H7" s="235"/>
      <c r="I7" s="95">
        <v>49</v>
      </c>
      <c r="J7" s="105">
        <v>24864838</v>
      </c>
      <c r="K7" s="105">
        <v>12519648</v>
      </c>
      <c r="L7" s="105">
        <v>21015655</v>
      </c>
      <c r="M7" s="105">
        <v>10207021</v>
      </c>
    </row>
    <row r="8" spans="1:13" ht="11.25">
      <c r="A8" s="250" t="s">
        <v>64</v>
      </c>
      <c r="B8" s="251"/>
      <c r="C8" s="251"/>
      <c r="D8" s="251"/>
      <c r="E8" s="251"/>
      <c r="F8" s="251"/>
      <c r="G8" s="251"/>
      <c r="H8" s="252"/>
      <c r="I8" s="95">
        <v>50</v>
      </c>
      <c r="J8" s="106">
        <v>22453616</v>
      </c>
      <c r="K8" s="106">
        <v>13910212</v>
      </c>
      <c r="L8" s="106">
        <f>L6-L7</f>
        <v>21612559</v>
      </c>
      <c r="M8" s="106">
        <f>M6-M7</f>
        <v>9506930</v>
      </c>
    </row>
    <row r="9" spans="1:13" ht="11.25">
      <c r="A9" s="233" t="s">
        <v>91</v>
      </c>
      <c r="B9" s="234"/>
      <c r="C9" s="234"/>
      <c r="D9" s="234"/>
      <c r="E9" s="234"/>
      <c r="F9" s="234"/>
      <c r="G9" s="234"/>
      <c r="H9" s="235"/>
      <c r="I9" s="95">
        <v>51</v>
      </c>
      <c r="J9" s="105">
        <v>6187904</v>
      </c>
      <c r="K9" s="105">
        <v>3145648</v>
      </c>
      <c r="L9" s="105">
        <v>6104561</v>
      </c>
      <c r="M9" s="105">
        <v>3152703</v>
      </c>
    </row>
    <row r="10" spans="1:13" ht="11.25">
      <c r="A10" s="233" t="s">
        <v>92</v>
      </c>
      <c r="B10" s="234"/>
      <c r="C10" s="234"/>
      <c r="D10" s="234"/>
      <c r="E10" s="234"/>
      <c r="F10" s="234"/>
      <c r="G10" s="234"/>
      <c r="H10" s="235"/>
      <c r="I10" s="95">
        <v>52</v>
      </c>
      <c r="J10" s="105">
        <v>1598307</v>
      </c>
      <c r="K10" s="105">
        <v>922711</v>
      </c>
      <c r="L10" s="105">
        <v>1538824</v>
      </c>
      <c r="M10" s="105">
        <v>858068</v>
      </c>
    </row>
    <row r="11" spans="1:13" ht="11.25">
      <c r="A11" s="250" t="s">
        <v>63</v>
      </c>
      <c r="B11" s="251"/>
      <c r="C11" s="251"/>
      <c r="D11" s="251"/>
      <c r="E11" s="251"/>
      <c r="F11" s="251"/>
      <c r="G11" s="251"/>
      <c r="H11" s="252"/>
      <c r="I11" s="95">
        <v>53</v>
      </c>
      <c r="J11" s="106">
        <v>4589597</v>
      </c>
      <c r="K11" s="106">
        <v>2222937</v>
      </c>
      <c r="L11" s="106">
        <f>L9-L10</f>
        <v>4565737</v>
      </c>
      <c r="M11" s="106">
        <f>M9-M10</f>
        <v>2294635</v>
      </c>
    </row>
    <row r="12" spans="1:13" ht="32.25" customHeight="1">
      <c r="A12" s="233" t="s">
        <v>22</v>
      </c>
      <c r="B12" s="234"/>
      <c r="C12" s="234"/>
      <c r="D12" s="234"/>
      <c r="E12" s="234"/>
      <c r="F12" s="234"/>
      <c r="G12" s="234"/>
      <c r="H12" s="235"/>
      <c r="I12" s="95">
        <v>54</v>
      </c>
      <c r="J12" s="105">
        <v>-57372</v>
      </c>
      <c r="K12" s="105">
        <v>-26535</v>
      </c>
      <c r="L12" s="105">
        <v>-71722</v>
      </c>
      <c r="M12" s="105">
        <v>-26025</v>
      </c>
    </row>
    <row r="13" spans="1:13" ht="11.25">
      <c r="A13" s="233" t="s">
        <v>93</v>
      </c>
      <c r="B13" s="234"/>
      <c r="C13" s="234"/>
      <c r="D13" s="234"/>
      <c r="E13" s="234"/>
      <c r="F13" s="234"/>
      <c r="G13" s="234"/>
      <c r="H13" s="235"/>
      <c r="I13" s="95">
        <v>55</v>
      </c>
      <c r="J13" s="105">
        <v>1327565</v>
      </c>
      <c r="K13" s="105">
        <v>735812</v>
      </c>
      <c r="L13" s="105">
        <v>1302849</v>
      </c>
      <c r="M13" s="105">
        <v>733551</v>
      </c>
    </row>
    <row r="14" spans="1:13" ht="11.25">
      <c r="A14" s="233" t="s">
        <v>94</v>
      </c>
      <c r="B14" s="234"/>
      <c r="C14" s="234"/>
      <c r="D14" s="234"/>
      <c r="E14" s="234"/>
      <c r="F14" s="234"/>
      <c r="G14" s="234"/>
      <c r="H14" s="235"/>
      <c r="I14" s="95">
        <v>56</v>
      </c>
      <c r="J14" s="105">
        <v>1181</v>
      </c>
      <c r="K14" s="105">
        <v>1828</v>
      </c>
      <c r="L14" s="105">
        <v>765</v>
      </c>
      <c r="M14" s="105">
        <v>1016</v>
      </c>
    </row>
    <row r="15" spans="1:13" ht="23.25" customHeight="1">
      <c r="A15" s="233" t="s">
        <v>95</v>
      </c>
      <c r="B15" s="234"/>
      <c r="C15" s="234"/>
      <c r="D15" s="234"/>
      <c r="E15" s="234"/>
      <c r="F15" s="234"/>
      <c r="G15" s="234"/>
      <c r="H15" s="235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33" t="s">
        <v>96</v>
      </c>
      <c r="B16" s="234"/>
      <c r="C16" s="234"/>
      <c r="D16" s="234"/>
      <c r="E16" s="234"/>
      <c r="F16" s="234"/>
      <c r="G16" s="234"/>
      <c r="H16" s="235"/>
      <c r="I16" s="95">
        <v>58</v>
      </c>
      <c r="J16" s="105">
        <v>344501</v>
      </c>
      <c r="K16" s="105">
        <v>0</v>
      </c>
      <c r="L16" s="105">
        <v>19691</v>
      </c>
      <c r="M16" s="105">
        <v>19691</v>
      </c>
    </row>
    <row r="17" spans="1:13" ht="11.25">
      <c r="A17" s="233" t="s">
        <v>97</v>
      </c>
      <c r="B17" s="234"/>
      <c r="C17" s="234"/>
      <c r="D17" s="234"/>
      <c r="E17" s="234"/>
      <c r="F17" s="234"/>
      <c r="G17" s="234"/>
      <c r="H17" s="235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33" t="s">
        <v>98</v>
      </c>
      <c r="B18" s="234"/>
      <c r="C18" s="234"/>
      <c r="D18" s="234"/>
      <c r="E18" s="234"/>
      <c r="F18" s="234"/>
      <c r="G18" s="234"/>
      <c r="H18" s="235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33" t="s">
        <v>99</v>
      </c>
      <c r="B19" s="234"/>
      <c r="C19" s="234"/>
      <c r="D19" s="234"/>
      <c r="E19" s="234"/>
      <c r="F19" s="234"/>
      <c r="G19" s="234"/>
      <c r="H19" s="235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33" t="s">
        <v>100</v>
      </c>
      <c r="B20" s="234"/>
      <c r="C20" s="234"/>
      <c r="D20" s="234"/>
      <c r="E20" s="234"/>
      <c r="F20" s="234"/>
      <c r="G20" s="234"/>
      <c r="H20" s="235"/>
      <c r="I20" s="95">
        <v>62</v>
      </c>
      <c r="J20" s="105">
        <v>0</v>
      </c>
      <c r="K20" s="105">
        <v>0</v>
      </c>
      <c r="L20" s="105">
        <v>31176</v>
      </c>
      <c r="M20" s="105">
        <v>0</v>
      </c>
    </row>
    <row r="21" spans="1:13" ht="11.25">
      <c r="A21" s="233" t="s">
        <v>101</v>
      </c>
      <c r="B21" s="234"/>
      <c r="C21" s="234"/>
      <c r="D21" s="234"/>
      <c r="E21" s="234"/>
      <c r="F21" s="234"/>
      <c r="G21" s="234"/>
      <c r="H21" s="235"/>
      <c r="I21" s="95">
        <v>63</v>
      </c>
      <c r="J21" s="105">
        <v>-404249</v>
      </c>
      <c r="K21" s="105">
        <v>-591666</v>
      </c>
      <c r="L21" s="105">
        <v>-209020</v>
      </c>
      <c r="M21" s="105">
        <v>-300400</v>
      </c>
    </row>
    <row r="22" spans="1:13" ht="11.25">
      <c r="A22" s="233" t="s">
        <v>12</v>
      </c>
      <c r="B22" s="234"/>
      <c r="C22" s="234"/>
      <c r="D22" s="234"/>
      <c r="E22" s="234"/>
      <c r="F22" s="234"/>
      <c r="G22" s="234"/>
      <c r="H22" s="235"/>
      <c r="I22" s="95">
        <v>64</v>
      </c>
      <c r="J22" s="105">
        <v>6825842</v>
      </c>
      <c r="K22" s="105">
        <v>6066963</v>
      </c>
      <c r="L22" s="105">
        <v>775249</v>
      </c>
      <c r="M22" s="105">
        <v>420199</v>
      </c>
    </row>
    <row r="23" spans="1:13" ht="11.25">
      <c r="A23" s="233" t="s">
        <v>13</v>
      </c>
      <c r="B23" s="234"/>
      <c r="C23" s="234"/>
      <c r="D23" s="234"/>
      <c r="E23" s="234"/>
      <c r="F23" s="234"/>
      <c r="G23" s="234"/>
      <c r="H23" s="235"/>
      <c r="I23" s="95">
        <v>65</v>
      </c>
      <c r="J23" s="105">
        <v>6716380</v>
      </c>
      <c r="K23" s="105">
        <v>5963249</v>
      </c>
      <c r="L23" s="105">
        <v>422616</v>
      </c>
      <c r="M23" s="105">
        <v>297150</v>
      </c>
    </row>
    <row r="24" spans="1:13" ht="11.25">
      <c r="A24" s="233" t="s">
        <v>14</v>
      </c>
      <c r="B24" s="234"/>
      <c r="C24" s="234"/>
      <c r="D24" s="234"/>
      <c r="E24" s="234"/>
      <c r="F24" s="234"/>
      <c r="G24" s="234"/>
      <c r="H24" s="235"/>
      <c r="I24" s="95">
        <v>66</v>
      </c>
      <c r="J24" s="105">
        <v>21046545</v>
      </c>
      <c r="K24" s="105">
        <v>10677319</v>
      </c>
      <c r="L24" s="105">
        <v>19519945</v>
      </c>
      <c r="M24" s="105">
        <v>9871287</v>
      </c>
    </row>
    <row r="25" spans="1:16" ht="34.5" customHeight="1">
      <c r="A25" s="250" t="s">
        <v>62</v>
      </c>
      <c r="B25" s="251"/>
      <c r="C25" s="251"/>
      <c r="D25" s="251"/>
      <c r="E25" s="251"/>
      <c r="F25" s="251"/>
      <c r="G25" s="251"/>
      <c r="H25" s="252"/>
      <c r="I25" s="95">
        <v>67</v>
      </c>
      <c r="J25" s="106">
        <v>7317756</v>
      </c>
      <c r="K25" s="106">
        <v>5678983</v>
      </c>
      <c r="L25" s="106">
        <f>L8+L11+SUM(L12:L22)-L23-L24</f>
        <v>8084723</v>
      </c>
      <c r="M25" s="106">
        <f>M8+M11+SUM(M12:M22)-M23-M24</f>
        <v>2481160</v>
      </c>
      <c r="P25" s="94"/>
    </row>
    <row r="26" spans="1:13" ht="11.25">
      <c r="A26" s="233" t="s">
        <v>15</v>
      </c>
      <c r="B26" s="234"/>
      <c r="C26" s="234"/>
      <c r="D26" s="234"/>
      <c r="E26" s="234"/>
      <c r="F26" s="234"/>
      <c r="G26" s="234"/>
      <c r="H26" s="235"/>
      <c r="I26" s="95">
        <v>68</v>
      </c>
      <c r="J26" s="105">
        <v>6304181</v>
      </c>
      <c r="K26" s="105">
        <v>6083226</v>
      </c>
      <c r="L26" s="105">
        <v>6149040</v>
      </c>
      <c r="M26" s="105">
        <v>2607331</v>
      </c>
    </row>
    <row r="27" spans="1:13" ht="11.25">
      <c r="A27" s="250" t="s">
        <v>20</v>
      </c>
      <c r="B27" s="251"/>
      <c r="C27" s="251"/>
      <c r="D27" s="251"/>
      <c r="E27" s="251"/>
      <c r="F27" s="251"/>
      <c r="G27" s="251"/>
      <c r="H27" s="252"/>
      <c r="I27" s="95">
        <v>69</v>
      </c>
      <c r="J27" s="106">
        <v>1013575</v>
      </c>
      <c r="K27" s="106">
        <v>-404243</v>
      </c>
      <c r="L27" s="106">
        <f>L25-L26</f>
        <v>1935683</v>
      </c>
      <c r="M27" s="106">
        <f>M25-M26</f>
        <v>-126171</v>
      </c>
    </row>
    <row r="28" spans="1:13" ht="11.25">
      <c r="A28" s="250" t="s">
        <v>16</v>
      </c>
      <c r="B28" s="251"/>
      <c r="C28" s="251"/>
      <c r="D28" s="251"/>
      <c r="E28" s="251"/>
      <c r="F28" s="251"/>
      <c r="G28" s="251"/>
      <c r="H28" s="252"/>
      <c r="I28" s="95">
        <v>70</v>
      </c>
      <c r="J28" s="105">
        <v>596557</v>
      </c>
      <c r="K28" s="105">
        <v>388269</v>
      </c>
      <c r="L28" s="105">
        <v>388078</v>
      </c>
      <c r="M28" s="105">
        <v>141871</v>
      </c>
    </row>
    <row r="29" spans="1:13" ht="11.25">
      <c r="A29" s="250" t="s">
        <v>21</v>
      </c>
      <c r="B29" s="251"/>
      <c r="C29" s="251"/>
      <c r="D29" s="251"/>
      <c r="E29" s="251"/>
      <c r="F29" s="251"/>
      <c r="G29" s="251"/>
      <c r="H29" s="252"/>
      <c r="I29" s="95">
        <v>71</v>
      </c>
      <c r="J29" s="106">
        <v>417018</v>
      </c>
      <c r="K29" s="106">
        <v>-792512</v>
      </c>
      <c r="L29" s="106">
        <f>L27-L28</f>
        <v>1547605</v>
      </c>
      <c r="M29" s="106">
        <f>M27-M28</f>
        <v>-268042</v>
      </c>
    </row>
    <row r="30" spans="1:13" ht="11.25">
      <c r="A30" s="233" t="s">
        <v>17</v>
      </c>
      <c r="B30" s="234"/>
      <c r="C30" s="234"/>
      <c r="D30" s="234"/>
      <c r="E30" s="234"/>
      <c r="F30" s="234"/>
      <c r="G30" s="234"/>
      <c r="H30" s="235"/>
      <c r="I30" s="95">
        <v>72</v>
      </c>
      <c r="J30" s="107">
        <v>0</v>
      </c>
      <c r="K30" s="107">
        <v>0</v>
      </c>
      <c r="L30" s="107">
        <v>2</v>
      </c>
      <c r="M30" s="107">
        <v>0</v>
      </c>
    </row>
    <row r="31" spans="1:13" ht="12.75" customHeight="1">
      <c r="A31" s="247" t="s">
        <v>117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69"/>
    </row>
    <row r="32" spans="1:13" ht="11.25">
      <c r="A32" s="270" t="s">
        <v>18</v>
      </c>
      <c r="B32" s="271"/>
      <c r="C32" s="271"/>
      <c r="D32" s="271"/>
      <c r="E32" s="271"/>
      <c r="F32" s="271"/>
      <c r="G32" s="271"/>
      <c r="H32" s="272"/>
      <c r="I32" s="104">
        <v>73</v>
      </c>
      <c r="J32" s="108">
        <v>0</v>
      </c>
      <c r="K32" s="108">
        <v>0</v>
      </c>
      <c r="L32" s="108">
        <v>0</v>
      </c>
      <c r="M32" s="108">
        <v>0</v>
      </c>
    </row>
    <row r="33" spans="1:13" ht="11.25">
      <c r="A33" s="250" t="s">
        <v>19</v>
      </c>
      <c r="B33" s="234"/>
      <c r="C33" s="234"/>
      <c r="D33" s="234"/>
      <c r="E33" s="234"/>
      <c r="F33" s="234"/>
      <c r="G33" s="234"/>
      <c r="H33" s="235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8" t="s">
        <v>65</v>
      </c>
      <c r="B34" s="254"/>
      <c r="C34" s="254"/>
      <c r="D34" s="254"/>
      <c r="E34" s="254"/>
      <c r="F34" s="254"/>
      <c r="G34" s="254"/>
      <c r="H34" s="255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34">
      <selection activeCell="J53" sqref="J53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73" t="s">
        <v>142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3:11" ht="12.75">
      <c r="C2" s="274" t="s">
        <v>143</v>
      </c>
      <c r="D2" s="275"/>
      <c r="E2" s="276" t="s">
        <v>263</v>
      </c>
      <c r="F2" s="277"/>
      <c r="G2" s="112" t="s">
        <v>61</v>
      </c>
      <c r="H2" s="276" t="s">
        <v>265</v>
      </c>
      <c r="I2" s="277"/>
      <c r="J2" s="278" t="s">
        <v>112</v>
      </c>
      <c r="K2" s="279"/>
    </row>
    <row r="3" spans="1:11" ht="23.25">
      <c r="A3" s="280" t="s">
        <v>102</v>
      </c>
      <c r="B3" s="280"/>
      <c r="C3" s="280"/>
      <c r="D3" s="280"/>
      <c r="E3" s="280"/>
      <c r="F3" s="280"/>
      <c r="G3" s="280"/>
      <c r="H3" s="280"/>
      <c r="I3" s="113" t="s">
        <v>144</v>
      </c>
      <c r="J3" s="114" t="s">
        <v>124</v>
      </c>
      <c r="K3" s="115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16">
        <v>2</v>
      </c>
      <c r="J4" s="117" t="s">
        <v>145</v>
      </c>
      <c r="K4" s="118" t="s">
        <v>146</v>
      </c>
    </row>
    <row r="5" spans="1:11" ht="12.75">
      <c r="A5" s="282" t="s">
        <v>147</v>
      </c>
      <c r="B5" s="283"/>
      <c r="C5" s="283"/>
      <c r="D5" s="283"/>
      <c r="E5" s="283"/>
      <c r="F5" s="283"/>
      <c r="G5" s="283"/>
      <c r="H5" s="283"/>
      <c r="I5" s="284"/>
      <c r="J5" s="284"/>
      <c r="K5" s="285"/>
    </row>
    <row r="6" spans="1:11" ht="12.75">
      <c r="A6" s="286" t="s">
        <v>148</v>
      </c>
      <c r="B6" s="287"/>
      <c r="C6" s="287"/>
      <c r="D6" s="287"/>
      <c r="E6" s="287"/>
      <c r="F6" s="287"/>
      <c r="G6" s="287"/>
      <c r="H6" s="288"/>
      <c r="I6" s="119">
        <v>1</v>
      </c>
      <c r="J6" s="120">
        <v>9437817</v>
      </c>
      <c r="K6" s="120">
        <f>SUM(K7:K12)</f>
        <v>10212964</v>
      </c>
    </row>
    <row r="7" spans="1:11" ht="12.75">
      <c r="A7" s="289" t="s">
        <v>149</v>
      </c>
      <c r="B7" s="290"/>
      <c r="C7" s="290"/>
      <c r="D7" s="290"/>
      <c r="E7" s="290"/>
      <c r="F7" s="290"/>
      <c r="G7" s="290"/>
      <c r="H7" s="291"/>
      <c r="I7" s="119">
        <v>2</v>
      </c>
      <c r="J7" s="126">
        <v>1013575</v>
      </c>
      <c r="K7" s="126">
        <v>1935683</v>
      </c>
    </row>
    <row r="8" spans="1:15" ht="12.75">
      <c r="A8" s="289" t="s">
        <v>150</v>
      </c>
      <c r="B8" s="290"/>
      <c r="C8" s="290"/>
      <c r="D8" s="290"/>
      <c r="E8" s="290"/>
      <c r="F8" s="290"/>
      <c r="G8" s="290"/>
      <c r="H8" s="291"/>
      <c r="I8" s="119">
        <v>3</v>
      </c>
      <c r="J8" s="126">
        <v>6304181</v>
      </c>
      <c r="K8" s="126">
        <v>6149040</v>
      </c>
      <c r="M8" s="121"/>
      <c r="N8" s="121"/>
      <c r="O8" s="121"/>
    </row>
    <row r="9" spans="1:15" ht="12.75">
      <c r="A9" s="289" t="s">
        <v>151</v>
      </c>
      <c r="B9" s="290"/>
      <c r="C9" s="290"/>
      <c r="D9" s="290"/>
      <c r="E9" s="290"/>
      <c r="F9" s="290"/>
      <c r="G9" s="290"/>
      <c r="H9" s="291"/>
      <c r="I9" s="119">
        <v>4</v>
      </c>
      <c r="J9" s="126">
        <v>2120061</v>
      </c>
      <c r="K9" s="126">
        <v>2128241</v>
      </c>
      <c r="M9" s="121"/>
      <c r="N9" s="121"/>
      <c r="O9" s="121"/>
    </row>
    <row r="10" spans="1:11" ht="23.25" customHeight="1">
      <c r="A10" s="289" t="s">
        <v>152</v>
      </c>
      <c r="B10" s="290"/>
      <c r="C10" s="290"/>
      <c r="D10" s="290"/>
      <c r="E10" s="290"/>
      <c r="F10" s="290"/>
      <c r="G10" s="290"/>
      <c r="H10" s="291"/>
      <c r="I10" s="119">
        <v>5</v>
      </c>
      <c r="J10" s="126">
        <v>0</v>
      </c>
      <c r="K10" s="126">
        <v>0</v>
      </c>
    </row>
    <row r="11" spans="1:11" ht="12.75">
      <c r="A11" s="289" t="s">
        <v>153</v>
      </c>
      <c r="B11" s="290"/>
      <c r="C11" s="290"/>
      <c r="D11" s="290"/>
      <c r="E11" s="290"/>
      <c r="F11" s="290"/>
      <c r="G11" s="290"/>
      <c r="H11" s="291"/>
      <c r="I11" s="119">
        <v>6</v>
      </c>
      <c r="J11" s="126">
        <v>0</v>
      </c>
      <c r="K11" s="126">
        <v>0</v>
      </c>
    </row>
    <row r="12" spans="1:11" ht="12.75">
      <c r="A12" s="289" t="s">
        <v>154</v>
      </c>
      <c r="B12" s="290"/>
      <c r="C12" s="290"/>
      <c r="D12" s="290"/>
      <c r="E12" s="290"/>
      <c r="F12" s="290"/>
      <c r="G12" s="290"/>
      <c r="H12" s="291"/>
      <c r="I12" s="119">
        <v>7</v>
      </c>
      <c r="J12" s="126">
        <v>0</v>
      </c>
      <c r="K12" s="126">
        <v>0</v>
      </c>
    </row>
    <row r="13" spans="1:11" ht="12.75">
      <c r="A13" s="292" t="s">
        <v>155</v>
      </c>
      <c r="B13" s="290"/>
      <c r="C13" s="290"/>
      <c r="D13" s="290"/>
      <c r="E13" s="290"/>
      <c r="F13" s="290"/>
      <c r="G13" s="290"/>
      <c r="H13" s="291"/>
      <c r="I13" s="119">
        <v>8</v>
      </c>
      <c r="J13" s="123">
        <v>-48481883</v>
      </c>
      <c r="K13" s="123">
        <f>K14+K15+K16+K17+K19+K20+K21</f>
        <v>71822746</v>
      </c>
    </row>
    <row r="14" spans="1:11" ht="12.75">
      <c r="A14" s="289" t="s">
        <v>156</v>
      </c>
      <c r="B14" s="290"/>
      <c r="C14" s="290"/>
      <c r="D14" s="290"/>
      <c r="E14" s="290"/>
      <c r="F14" s="290"/>
      <c r="G14" s="290"/>
      <c r="H14" s="291"/>
      <c r="I14" s="119">
        <v>9</v>
      </c>
      <c r="J14" s="126">
        <v>14286918</v>
      </c>
      <c r="K14" s="126">
        <v>10338994</v>
      </c>
    </row>
    <row r="15" spans="1:11" ht="12.75">
      <c r="A15" s="289" t="s">
        <v>157</v>
      </c>
      <c r="B15" s="290"/>
      <c r="C15" s="290"/>
      <c r="D15" s="290"/>
      <c r="E15" s="290"/>
      <c r="F15" s="290"/>
      <c r="G15" s="290"/>
      <c r="H15" s="291"/>
      <c r="I15" s="119">
        <v>10</v>
      </c>
      <c r="J15" s="126">
        <v>-22942086</v>
      </c>
      <c r="K15" s="126">
        <v>2707640</v>
      </c>
    </row>
    <row r="16" spans="1:11" ht="12.75">
      <c r="A16" s="289" t="s">
        <v>158</v>
      </c>
      <c r="B16" s="290"/>
      <c r="C16" s="290"/>
      <c r="D16" s="290"/>
      <c r="E16" s="290"/>
      <c r="F16" s="290"/>
      <c r="G16" s="290"/>
      <c r="H16" s="291"/>
      <c r="I16" s="119">
        <v>11</v>
      </c>
      <c r="J16" s="126">
        <v>-21102017</v>
      </c>
      <c r="K16" s="126">
        <v>51758953</v>
      </c>
    </row>
    <row r="17" spans="1:13" ht="12.75">
      <c r="A17" s="289" t="s">
        <v>159</v>
      </c>
      <c r="B17" s="290"/>
      <c r="C17" s="290"/>
      <c r="D17" s="290"/>
      <c r="E17" s="290"/>
      <c r="F17" s="290"/>
      <c r="G17" s="290"/>
      <c r="H17" s="291"/>
      <c r="I17" s="119">
        <v>12</v>
      </c>
      <c r="J17" s="126">
        <v>-10828125</v>
      </c>
      <c r="K17" s="126">
        <v>35492498</v>
      </c>
      <c r="M17" s="125"/>
    </row>
    <row r="18" spans="1:11" ht="25.5" customHeight="1">
      <c r="A18" s="289" t="s">
        <v>160</v>
      </c>
      <c r="B18" s="290"/>
      <c r="C18" s="290"/>
      <c r="D18" s="290"/>
      <c r="E18" s="290"/>
      <c r="F18" s="290"/>
      <c r="G18" s="290"/>
      <c r="H18" s="291"/>
      <c r="I18" s="119">
        <v>13</v>
      </c>
      <c r="J18" s="126">
        <v>0</v>
      </c>
      <c r="K18" s="126">
        <v>0</v>
      </c>
    </row>
    <row r="19" spans="1:13" ht="12.75">
      <c r="A19" s="289" t="s">
        <v>161</v>
      </c>
      <c r="B19" s="290"/>
      <c r="C19" s="290"/>
      <c r="D19" s="290"/>
      <c r="E19" s="290"/>
      <c r="F19" s="290"/>
      <c r="G19" s="290"/>
      <c r="H19" s="291"/>
      <c r="I19" s="119">
        <v>14</v>
      </c>
      <c r="J19" s="126">
        <v>-22619864</v>
      </c>
      <c r="K19" s="126">
        <v>-30132944</v>
      </c>
      <c r="M19" s="125"/>
    </row>
    <row r="20" spans="1:11" ht="22.5" customHeight="1">
      <c r="A20" s="293" t="s">
        <v>162</v>
      </c>
      <c r="B20" s="294"/>
      <c r="C20" s="294"/>
      <c r="D20" s="294"/>
      <c r="E20" s="294"/>
      <c r="F20" s="294"/>
      <c r="G20" s="294"/>
      <c r="H20" s="295"/>
      <c r="I20" s="119">
        <v>15</v>
      </c>
      <c r="J20" s="126">
        <v>0</v>
      </c>
      <c r="K20" s="126">
        <v>0</v>
      </c>
    </row>
    <row r="21" spans="1:14" ht="12.75">
      <c r="A21" s="289" t="s">
        <v>163</v>
      </c>
      <c r="B21" s="296"/>
      <c r="C21" s="296"/>
      <c r="D21" s="296"/>
      <c r="E21" s="296"/>
      <c r="F21" s="296"/>
      <c r="G21" s="296"/>
      <c r="H21" s="297"/>
      <c r="I21" s="119">
        <v>16</v>
      </c>
      <c r="J21" s="126">
        <v>14723291</v>
      </c>
      <c r="K21" s="126">
        <v>1657605</v>
      </c>
      <c r="L21" s="125"/>
      <c r="M21" s="125"/>
      <c r="N21" s="125"/>
    </row>
    <row r="22" spans="1:13" ht="12.75">
      <c r="A22" s="292" t="s">
        <v>164</v>
      </c>
      <c r="B22" s="296"/>
      <c r="C22" s="296"/>
      <c r="D22" s="296"/>
      <c r="E22" s="296"/>
      <c r="F22" s="296"/>
      <c r="G22" s="296"/>
      <c r="H22" s="297"/>
      <c r="I22" s="119">
        <v>17</v>
      </c>
      <c r="J22" s="123">
        <v>21714732</v>
      </c>
      <c r="K22" s="123">
        <f>SUM(K23:K26)</f>
        <v>-65673162</v>
      </c>
      <c r="M22" s="125"/>
    </row>
    <row r="23" spans="1:13" ht="12.75">
      <c r="A23" s="289" t="s">
        <v>165</v>
      </c>
      <c r="B23" s="296"/>
      <c r="C23" s="296"/>
      <c r="D23" s="296"/>
      <c r="E23" s="296"/>
      <c r="F23" s="296"/>
      <c r="G23" s="296"/>
      <c r="H23" s="297"/>
      <c r="I23" s="119">
        <v>18</v>
      </c>
      <c r="J23" s="126">
        <v>-23783634</v>
      </c>
      <c r="K23" s="126">
        <v>-23560777</v>
      </c>
      <c r="M23" s="125"/>
    </row>
    <row r="24" spans="1:12" ht="12.75">
      <c r="A24" s="289" t="s">
        <v>166</v>
      </c>
      <c r="B24" s="296"/>
      <c r="C24" s="296"/>
      <c r="D24" s="296"/>
      <c r="E24" s="296"/>
      <c r="F24" s="296"/>
      <c r="G24" s="296"/>
      <c r="H24" s="297"/>
      <c r="I24" s="119">
        <v>19</v>
      </c>
      <c r="J24" s="126">
        <v>47818856</v>
      </c>
      <c r="K24" s="126">
        <v>-39147547</v>
      </c>
      <c r="L24" s="125"/>
    </row>
    <row r="25" spans="1:13" ht="12.75">
      <c r="A25" s="289" t="s">
        <v>167</v>
      </c>
      <c r="B25" s="296"/>
      <c r="C25" s="296"/>
      <c r="D25" s="296"/>
      <c r="E25" s="296"/>
      <c r="F25" s="296"/>
      <c r="G25" s="296"/>
      <c r="H25" s="297"/>
      <c r="I25" s="119">
        <v>20</v>
      </c>
      <c r="J25" s="126">
        <v>-3783</v>
      </c>
      <c r="K25" s="126">
        <v>-1319</v>
      </c>
      <c r="M25" s="125"/>
    </row>
    <row r="26" spans="1:11" ht="12.75">
      <c r="A26" s="289" t="s">
        <v>168</v>
      </c>
      <c r="B26" s="296"/>
      <c r="C26" s="296"/>
      <c r="D26" s="296"/>
      <c r="E26" s="296"/>
      <c r="F26" s="296"/>
      <c r="G26" s="296"/>
      <c r="H26" s="297"/>
      <c r="I26" s="119">
        <v>21</v>
      </c>
      <c r="J26" s="126">
        <v>-2316707</v>
      </c>
      <c r="K26" s="126">
        <v>-2963519</v>
      </c>
    </row>
    <row r="27" spans="1:11" ht="23.25" customHeight="1">
      <c r="A27" s="292" t="s">
        <v>169</v>
      </c>
      <c r="B27" s="296"/>
      <c r="C27" s="296"/>
      <c r="D27" s="296"/>
      <c r="E27" s="296"/>
      <c r="F27" s="296"/>
      <c r="G27" s="296"/>
      <c r="H27" s="297"/>
      <c r="I27" s="119">
        <v>22</v>
      </c>
      <c r="J27" s="123">
        <v>-17329334</v>
      </c>
      <c r="K27" s="123">
        <f>K6+K13+K22</f>
        <v>16362548</v>
      </c>
    </row>
    <row r="28" spans="1:11" ht="12.75">
      <c r="A28" s="298" t="s">
        <v>170</v>
      </c>
      <c r="B28" s="299"/>
      <c r="C28" s="299"/>
      <c r="D28" s="299"/>
      <c r="E28" s="299"/>
      <c r="F28" s="299"/>
      <c r="G28" s="299"/>
      <c r="H28" s="300"/>
      <c r="I28" s="119">
        <v>23</v>
      </c>
      <c r="J28" s="126">
        <v>-596557</v>
      </c>
      <c r="K28" s="126">
        <v>-388078</v>
      </c>
    </row>
    <row r="29" spans="1:13" ht="12.75">
      <c r="A29" s="301" t="s">
        <v>171</v>
      </c>
      <c r="B29" s="302"/>
      <c r="C29" s="302"/>
      <c r="D29" s="302"/>
      <c r="E29" s="302"/>
      <c r="F29" s="302"/>
      <c r="G29" s="302"/>
      <c r="H29" s="303"/>
      <c r="I29" s="119">
        <v>24</v>
      </c>
      <c r="J29" s="128">
        <v>-17925891</v>
      </c>
      <c r="K29" s="128">
        <f>K27+K28</f>
        <v>15974470</v>
      </c>
      <c r="M29" s="125"/>
    </row>
    <row r="30" spans="1:11" ht="12.75">
      <c r="A30" s="282" t="s">
        <v>172</v>
      </c>
      <c r="B30" s="283"/>
      <c r="C30" s="283"/>
      <c r="D30" s="283"/>
      <c r="E30" s="283"/>
      <c r="F30" s="283"/>
      <c r="G30" s="283"/>
      <c r="H30" s="283"/>
      <c r="I30" s="284"/>
      <c r="J30" s="284"/>
      <c r="K30" s="285"/>
    </row>
    <row r="31" spans="1:11" ht="12.75">
      <c r="A31" s="286" t="s">
        <v>173</v>
      </c>
      <c r="B31" s="304"/>
      <c r="C31" s="304"/>
      <c r="D31" s="304"/>
      <c r="E31" s="304"/>
      <c r="F31" s="304"/>
      <c r="G31" s="304"/>
      <c r="H31" s="305"/>
      <c r="I31" s="119">
        <v>25</v>
      </c>
      <c r="J31" s="156">
        <v>3515389</v>
      </c>
      <c r="K31" s="120">
        <f>SUM(K32:K36)</f>
        <v>-8182824</v>
      </c>
    </row>
    <row r="32" spans="1:11" ht="23.25" customHeight="1">
      <c r="A32" s="289" t="s">
        <v>174</v>
      </c>
      <c r="B32" s="296"/>
      <c r="C32" s="296"/>
      <c r="D32" s="296"/>
      <c r="E32" s="296"/>
      <c r="F32" s="296"/>
      <c r="G32" s="296"/>
      <c r="H32" s="297"/>
      <c r="I32" s="119">
        <v>26</v>
      </c>
      <c r="J32" s="126">
        <v>-1610134</v>
      </c>
      <c r="K32" s="126">
        <v>-2121217</v>
      </c>
    </row>
    <row r="33" spans="1:11" ht="25.5" customHeight="1">
      <c r="A33" s="289" t="s">
        <v>175</v>
      </c>
      <c r="B33" s="296"/>
      <c r="C33" s="296"/>
      <c r="D33" s="296"/>
      <c r="E33" s="296"/>
      <c r="F33" s="296"/>
      <c r="G33" s="296"/>
      <c r="H33" s="297"/>
      <c r="I33" s="119">
        <v>27</v>
      </c>
      <c r="J33" s="126">
        <v>57372</v>
      </c>
      <c r="K33" s="126">
        <v>71722</v>
      </c>
    </row>
    <row r="34" spans="1:11" ht="23.25" customHeight="1">
      <c r="A34" s="289" t="s">
        <v>176</v>
      </c>
      <c r="B34" s="296"/>
      <c r="C34" s="296"/>
      <c r="D34" s="296"/>
      <c r="E34" s="296"/>
      <c r="F34" s="296"/>
      <c r="G34" s="296"/>
      <c r="H34" s="297"/>
      <c r="I34" s="119">
        <v>28</v>
      </c>
      <c r="J34" s="126">
        <v>5068151</v>
      </c>
      <c r="K34" s="126">
        <v>-6133329</v>
      </c>
    </row>
    <row r="35" spans="1:11" ht="12.75">
      <c r="A35" s="289" t="s">
        <v>177</v>
      </c>
      <c r="B35" s="296"/>
      <c r="C35" s="296"/>
      <c r="D35" s="296"/>
      <c r="E35" s="296"/>
      <c r="F35" s="296"/>
      <c r="G35" s="296"/>
      <c r="H35" s="297"/>
      <c r="I35" s="119">
        <v>29</v>
      </c>
      <c r="J35" s="124">
        <v>0</v>
      </c>
      <c r="K35" s="126">
        <v>0</v>
      </c>
    </row>
    <row r="36" spans="1:11" ht="12.75">
      <c r="A36" s="289" t="s">
        <v>178</v>
      </c>
      <c r="B36" s="296"/>
      <c r="C36" s="296"/>
      <c r="D36" s="296"/>
      <c r="E36" s="296"/>
      <c r="F36" s="296"/>
      <c r="G36" s="296"/>
      <c r="H36" s="297"/>
      <c r="I36" s="119">
        <v>30</v>
      </c>
      <c r="J36" s="157">
        <v>0</v>
      </c>
      <c r="K36" s="158">
        <v>0</v>
      </c>
    </row>
    <row r="37" spans="1:11" ht="12.75">
      <c r="A37" s="282" t="s">
        <v>179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</row>
    <row r="38" spans="1:11" ht="12.75">
      <c r="A38" s="286" t="s">
        <v>180</v>
      </c>
      <c r="B38" s="304"/>
      <c r="C38" s="304"/>
      <c r="D38" s="304"/>
      <c r="E38" s="304"/>
      <c r="F38" s="304"/>
      <c r="G38" s="304"/>
      <c r="H38" s="305"/>
      <c r="I38" s="119">
        <v>31</v>
      </c>
      <c r="J38" s="156">
        <v>12336268</v>
      </c>
      <c r="K38" s="120">
        <f>SUM(K39:K44)</f>
        <v>-7829053</v>
      </c>
    </row>
    <row r="39" spans="1:11" ht="12.75">
      <c r="A39" s="289" t="s">
        <v>181</v>
      </c>
      <c r="B39" s="296"/>
      <c r="C39" s="296"/>
      <c r="D39" s="296"/>
      <c r="E39" s="296"/>
      <c r="F39" s="296"/>
      <c r="G39" s="296"/>
      <c r="H39" s="297"/>
      <c r="I39" s="119">
        <v>32</v>
      </c>
      <c r="J39" s="126">
        <v>13065283</v>
      </c>
      <c r="K39" s="126">
        <v>-10239172</v>
      </c>
    </row>
    <row r="40" spans="1:11" ht="12.75">
      <c r="A40" s="289" t="s">
        <v>182</v>
      </c>
      <c r="B40" s="296"/>
      <c r="C40" s="296"/>
      <c r="D40" s="296"/>
      <c r="E40" s="296"/>
      <c r="F40" s="296"/>
      <c r="G40" s="296"/>
      <c r="H40" s="297"/>
      <c r="I40" s="119">
        <v>33</v>
      </c>
      <c r="J40" s="126">
        <v>0</v>
      </c>
      <c r="K40" s="126">
        <v>0</v>
      </c>
    </row>
    <row r="41" spans="1:11" ht="12.75">
      <c r="A41" s="289" t="s">
        <v>183</v>
      </c>
      <c r="B41" s="296"/>
      <c r="C41" s="296"/>
      <c r="D41" s="296"/>
      <c r="E41" s="296"/>
      <c r="F41" s="296"/>
      <c r="G41" s="296"/>
      <c r="H41" s="297"/>
      <c r="I41" s="119">
        <v>34</v>
      </c>
      <c r="J41" s="126">
        <v>0</v>
      </c>
      <c r="K41" s="126">
        <v>0</v>
      </c>
    </row>
    <row r="42" spans="1:11" ht="12.75">
      <c r="A42" s="289" t="s">
        <v>184</v>
      </c>
      <c r="B42" s="296"/>
      <c r="C42" s="296"/>
      <c r="D42" s="296"/>
      <c r="E42" s="296"/>
      <c r="F42" s="296"/>
      <c r="G42" s="296"/>
      <c r="H42" s="297"/>
      <c r="I42" s="119">
        <v>35</v>
      </c>
      <c r="J42" s="126">
        <v>0</v>
      </c>
      <c r="K42" s="126">
        <v>0</v>
      </c>
    </row>
    <row r="43" spans="1:11" ht="12.75">
      <c r="A43" s="289" t="s">
        <v>185</v>
      </c>
      <c r="B43" s="296"/>
      <c r="C43" s="296"/>
      <c r="D43" s="296"/>
      <c r="E43" s="296"/>
      <c r="F43" s="296"/>
      <c r="G43" s="296"/>
      <c r="H43" s="297"/>
      <c r="I43" s="119">
        <v>36</v>
      </c>
      <c r="J43" s="126">
        <v>0</v>
      </c>
      <c r="K43" s="126">
        <v>0</v>
      </c>
    </row>
    <row r="44" spans="1:11" ht="12.75">
      <c r="A44" s="289" t="s">
        <v>186</v>
      </c>
      <c r="B44" s="296"/>
      <c r="C44" s="296"/>
      <c r="D44" s="296"/>
      <c r="E44" s="296"/>
      <c r="F44" s="296"/>
      <c r="G44" s="296"/>
      <c r="H44" s="297"/>
      <c r="I44" s="119">
        <v>37</v>
      </c>
      <c r="J44" s="126">
        <v>-729015</v>
      </c>
      <c r="K44" s="126">
        <v>2410119</v>
      </c>
    </row>
    <row r="45" spans="1:11" ht="23.25" customHeight="1">
      <c r="A45" s="292" t="s">
        <v>187</v>
      </c>
      <c r="B45" s="296"/>
      <c r="C45" s="296"/>
      <c r="D45" s="296"/>
      <c r="E45" s="296"/>
      <c r="F45" s="296"/>
      <c r="G45" s="296"/>
      <c r="H45" s="297"/>
      <c r="I45" s="119">
        <v>38</v>
      </c>
      <c r="J45" s="122">
        <v>-2074234</v>
      </c>
      <c r="K45" s="123">
        <f>K29+K31+K38</f>
        <v>-37407</v>
      </c>
    </row>
    <row r="46" spans="1:11" ht="12.75">
      <c r="A46" s="289" t="s">
        <v>188</v>
      </c>
      <c r="B46" s="296"/>
      <c r="C46" s="296"/>
      <c r="D46" s="296"/>
      <c r="E46" s="296"/>
      <c r="F46" s="296"/>
      <c r="G46" s="296"/>
      <c r="H46" s="297"/>
      <c r="I46" s="119">
        <v>39</v>
      </c>
      <c r="J46" s="124"/>
      <c r="K46" s="126"/>
    </row>
    <row r="47" spans="1:11" ht="12.75">
      <c r="A47" s="292" t="s">
        <v>189</v>
      </c>
      <c r="B47" s="296"/>
      <c r="C47" s="296"/>
      <c r="D47" s="296"/>
      <c r="E47" s="296"/>
      <c r="F47" s="296"/>
      <c r="G47" s="296"/>
      <c r="H47" s="297"/>
      <c r="I47" s="119">
        <v>40</v>
      </c>
      <c r="J47" s="122">
        <v>-2074234</v>
      </c>
      <c r="K47" s="123">
        <f>K45+K46</f>
        <v>-37407</v>
      </c>
    </row>
    <row r="48" spans="1:11" ht="12.75">
      <c r="A48" s="292" t="s">
        <v>190</v>
      </c>
      <c r="B48" s="296"/>
      <c r="C48" s="296"/>
      <c r="D48" s="296"/>
      <c r="E48" s="296"/>
      <c r="F48" s="296"/>
      <c r="G48" s="296"/>
      <c r="H48" s="297"/>
      <c r="I48" s="129">
        <v>41</v>
      </c>
      <c r="J48" s="126">
        <v>27411820</v>
      </c>
      <c r="K48" s="126">
        <v>25584924</v>
      </c>
    </row>
    <row r="49" spans="1:13" ht="12.75">
      <c r="A49" s="306" t="s">
        <v>191</v>
      </c>
      <c r="B49" s="307"/>
      <c r="C49" s="307"/>
      <c r="D49" s="307"/>
      <c r="E49" s="307"/>
      <c r="F49" s="307"/>
      <c r="G49" s="307"/>
      <c r="H49" s="308"/>
      <c r="I49" s="130">
        <v>42</v>
      </c>
      <c r="J49" s="127">
        <v>25337586</v>
      </c>
      <c r="K49" s="128">
        <f>IF(K47+K48&gt;=0,K47+K48,0)</f>
        <v>25547517</v>
      </c>
      <c r="L49" s="125"/>
      <c r="M49" s="125"/>
    </row>
    <row r="51" spans="10:11" ht="12.75">
      <c r="J51" s="131"/>
      <c r="K51" s="125"/>
    </row>
    <row r="53" ht="12.75">
      <c r="J53" s="131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29:K29 J10:K12 J44:K44 J14:K21 J46:K46 J32:K34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27" t="s">
        <v>192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3:11" ht="12.75">
      <c r="C2" s="328" t="s">
        <v>143</v>
      </c>
      <c r="D2" s="329"/>
      <c r="E2" s="330"/>
      <c r="F2" s="331"/>
      <c r="G2" s="132" t="s">
        <v>61</v>
      </c>
      <c r="H2" s="330"/>
      <c r="I2" s="331"/>
      <c r="J2" s="332" t="s">
        <v>112</v>
      </c>
      <c r="K2" s="333"/>
    </row>
    <row r="3" spans="1:11" ht="33.75">
      <c r="A3" s="334" t="s">
        <v>102</v>
      </c>
      <c r="B3" s="334"/>
      <c r="C3" s="334"/>
      <c r="D3" s="334"/>
      <c r="E3" s="334"/>
      <c r="F3" s="334"/>
      <c r="G3" s="334"/>
      <c r="H3" s="334"/>
      <c r="I3" s="133" t="s">
        <v>193</v>
      </c>
      <c r="J3" s="115" t="s">
        <v>124</v>
      </c>
      <c r="K3" s="115" t="s">
        <v>125</v>
      </c>
    </row>
    <row r="4" spans="1:11" ht="12.75">
      <c r="A4" s="326">
        <v>1</v>
      </c>
      <c r="B4" s="326"/>
      <c r="C4" s="326"/>
      <c r="D4" s="326"/>
      <c r="E4" s="326"/>
      <c r="F4" s="326"/>
      <c r="G4" s="326"/>
      <c r="H4" s="326"/>
      <c r="I4" s="134">
        <v>2</v>
      </c>
      <c r="J4" s="118" t="s">
        <v>145</v>
      </c>
      <c r="K4" s="118" t="s">
        <v>146</v>
      </c>
    </row>
    <row r="5" spans="1:11" ht="12.75">
      <c r="A5" s="319" t="s">
        <v>147</v>
      </c>
      <c r="B5" s="320"/>
      <c r="C5" s="320"/>
      <c r="D5" s="320"/>
      <c r="E5" s="320"/>
      <c r="F5" s="320"/>
      <c r="G5" s="320"/>
      <c r="H5" s="320"/>
      <c r="I5" s="321"/>
      <c r="J5" s="321"/>
      <c r="K5" s="322"/>
    </row>
    <row r="6" spans="1:11" ht="12.75">
      <c r="A6" s="316" t="s">
        <v>194</v>
      </c>
      <c r="B6" s="317"/>
      <c r="C6" s="317"/>
      <c r="D6" s="317"/>
      <c r="E6" s="317"/>
      <c r="F6" s="317"/>
      <c r="G6" s="317"/>
      <c r="H6" s="318"/>
      <c r="I6" s="135">
        <v>1</v>
      </c>
      <c r="J6" s="136">
        <f>SUM(J7:J14)</f>
        <v>0</v>
      </c>
      <c r="K6" s="136">
        <f>SUM(K7:K14)</f>
        <v>0</v>
      </c>
    </row>
    <row r="7" spans="1:11" ht="12.75">
      <c r="A7" s="309" t="s">
        <v>195</v>
      </c>
      <c r="B7" s="310"/>
      <c r="C7" s="310"/>
      <c r="D7" s="310"/>
      <c r="E7" s="310"/>
      <c r="F7" s="310"/>
      <c r="G7" s="310"/>
      <c r="H7" s="311"/>
      <c r="I7" s="135">
        <v>2</v>
      </c>
      <c r="J7" s="137"/>
      <c r="K7" s="137"/>
    </row>
    <row r="8" spans="1:11" ht="12.75">
      <c r="A8" s="309" t="s">
        <v>196</v>
      </c>
      <c r="B8" s="310"/>
      <c r="C8" s="310"/>
      <c r="D8" s="310"/>
      <c r="E8" s="310"/>
      <c r="F8" s="310"/>
      <c r="G8" s="310"/>
      <c r="H8" s="311"/>
      <c r="I8" s="135">
        <v>3</v>
      </c>
      <c r="J8" s="137"/>
      <c r="K8" s="137"/>
    </row>
    <row r="9" spans="1:11" ht="12.75">
      <c r="A9" s="309" t="s">
        <v>197</v>
      </c>
      <c r="B9" s="310"/>
      <c r="C9" s="310"/>
      <c r="D9" s="310"/>
      <c r="E9" s="310"/>
      <c r="F9" s="310"/>
      <c r="G9" s="310"/>
      <c r="H9" s="311"/>
      <c r="I9" s="135">
        <v>4</v>
      </c>
      <c r="J9" s="137"/>
      <c r="K9" s="137"/>
    </row>
    <row r="10" spans="1:11" ht="12.75">
      <c r="A10" s="309" t="s">
        <v>198</v>
      </c>
      <c r="B10" s="310"/>
      <c r="C10" s="310"/>
      <c r="D10" s="310"/>
      <c r="E10" s="310"/>
      <c r="F10" s="310"/>
      <c r="G10" s="310"/>
      <c r="H10" s="311"/>
      <c r="I10" s="135">
        <v>5</v>
      </c>
      <c r="J10" s="137"/>
      <c r="K10" s="137"/>
    </row>
    <row r="11" spans="1:11" ht="12.75">
      <c r="A11" s="309" t="s">
        <v>199</v>
      </c>
      <c r="B11" s="310"/>
      <c r="C11" s="310"/>
      <c r="D11" s="310"/>
      <c r="E11" s="310"/>
      <c r="F11" s="310"/>
      <c r="G11" s="310"/>
      <c r="H11" s="311"/>
      <c r="I11" s="135">
        <v>6</v>
      </c>
      <c r="J11" s="137"/>
      <c r="K11" s="137"/>
    </row>
    <row r="12" spans="1:11" ht="21" customHeight="1">
      <c r="A12" s="309" t="s">
        <v>200</v>
      </c>
      <c r="B12" s="310"/>
      <c r="C12" s="310"/>
      <c r="D12" s="310"/>
      <c r="E12" s="310"/>
      <c r="F12" s="310"/>
      <c r="G12" s="310"/>
      <c r="H12" s="311"/>
      <c r="I12" s="135">
        <v>7</v>
      </c>
      <c r="J12" s="137"/>
      <c r="K12" s="137"/>
    </row>
    <row r="13" spans="1:11" ht="12.75">
      <c r="A13" s="309" t="s">
        <v>201</v>
      </c>
      <c r="B13" s="310"/>
      <c r="C13" s="310"/>
      <c r="D13" s="310"/>
      <c r="E13" s="310"/>
      <c r="F13" s="310"/>
      <c r="G13" s="310"/>
      <c r="H13" s="311"/>
      <c r="I13" s="135">
        <v>8</v>
      </c>
      <c r="J13" s="137"/>
      <c r="K13" s="137"/>
    </row>
    <row r="14" spans="1:11" ht="12.75">
      <c r="A14" s="309" t="s">
        <v>202</v>
      </c>
      <c r="B14" s="310"/>
      <c r="C14" s="310"/>
      <c r="D14" s="310"/>
      <c r="E14" s="310"/>
      <c r="F14" s="310"/>
      <c r="G14" s="310"/>
      <c r="H14" s="311"/>
      <c r="I14" s="135">
        <v>9</v>
      </c>
      <c r="J14" s="137"/>
      <c r="K14" s="137"/>
    </row>
    <row r="15" spans="1:11" ht="12.75">
      <c r="A15" s="312" t="s">
        <v>203</v>
      </c>
      <c r="B15" s="310"/>
      <c r="C15" s="310"/>
      <c r="D15" s="310"/>
      <c r="E15" s="310"/>
      <c r="F15" s="310"/>
      <c r="G15" s="310"/>
      <c r="H15" s="311"/>
      <c r="I15" s="135">
        <v>10</v>
      </c>
      <c r="J15" s="138">
        <f>SUM(J16:J23)</f>
        <v>0</v>
      </c>
      <c r="K15" s="138">
        <f>SUM(K16:K23)</f>
        <v>0</v>
      </c>
    </row>
    <row r="16" spans="1:11" ht="12.75">
      <c r="A16" s="309" t="s">
        <v>156</v>
      </c>
      <c r="B16" s="310"/>
      <c r="C16" s="310"/>
      <c r="D16" s="310"/>
      <c r="E16" s="310"/>
      <c r="F16" s="310"/>
      <c r="G16" s="310"/>
      <c r="H16" s="311"/>
      <c r="I16" s="135">
        <v>11</v>
      </c>
      <c r="J16" s="137"/>
      <c r="K16" s="137"/>
    </row>
    <row r="17" spans="1:11" ht="12.75">
      <c r="A17" s="309" t="s">
        <v>157</v>
      </c>
      <c r="B17" s="310"/>
      <c r="C17" s="310"/>
      <c r="D17" s="310"/>
      <c r="E17" s="310"/>
      <c r="F17" s="310"/>
      <c r="G17" s="310"/>
      <c r="H17" s="311"/>
      <c r="I17" s="135">
        <v>12</v>
      </c>
      <c r="J17" s="137"/>
      <c r="K17" s="137"/>
    </row>
    <row r="18" spans="1:11" ht="12.75">
      <c r="A18" s="309" t="s">
        <v>158</v>
      </c>
      <c r="B18" s="310"/>
      <c r="C18" s="310"/>
      <c r="D18" s="310"/>
      <c r="E18" s="310"/>
      <c r="F18" s="310"/>
      <c r="G18" s="310"/>
      <c r="H18" s="311"/>
      <c r="I18" s="135">
        <v>13</v>
      </c>
      <c r="J18" s="137"/>
      <c r="K18" s="137"/>
    </row>
    <row r="19" spans="1:11" ht="12.75">
      <c r="A19" s="309" t="s">
        <v>159</v>
      </c>
      <c r="B19" s="310"/>
      <c r="C19" s="310"/>
      <c r="D19" s="310"/>
      <c r="E19" s="310"/>
      <c r="F19" s="310"/>
      <c r="G19" s="310"/>
      <c r="H19" s="311"/>
      <c r="I19" s="135">
        <v>14</v>
      </c>
      <c r="J19" s="137"/>
      <c r="K19" s="137"/>
    </row>
    <row r="20" spans="1:11" ht="21.75" customHeight="1">
      <c r="A20" s="323" t="s">
        <v>204</v>
      </c>
      <c r="B20" s="324"/>
      <c r="C20" s="324"/>
      <c r="D20" s="324"/>
      <c r="E20" s="324"/>
      <c r="F20" s="324"/>
      <c r="G20" s="324"/>
      <c r="H20" s="325"/>
      <c r="I20" s="135">
        <v>15</v>
      </c>
      <c r="J20" s="137"/>
      <c r="K20" s="137"/>
    </row>
    <row r="21" spans="1:11" ht="12.75">
      <c r="A21" s="309" t="s">
        <v>161</v>
      </c>
      <c r="B21" s="310"/>
      <c r="C21" s="310"/>
      <c r="D21" s="310"/>
      <c r="E21" s="310"/>
      <c r="F21" s="310"/>
      <c r="G21" s="310"/>
      <c r="H21" s="311"/>
      <c r="I21" s="135">
        <v>16</v>
      </c>
      <c r="J21" s="137"/>
      <c r="K21" s="137"/>
    </row>
    <row r="22" spans="1:11" ht="24" customHeight="1">
      <c r="A22" s="309" t="s">
        <v>205</v>
      </c>
      <c r="B22" s="310"/>
      <c r="C22" s="310"/>
      <c r="D22" s="310"/>
      <c r="E22" s="310"/>
      <c r="F22" s="310"/>
      <c r="G22" s="310"/>
      <c r="H22" s="311"/>
      <c r="I22" s="135">
        <v>17</v>
      </c>
      <c r="J22" s="137"/>
      <c r="K22" s="137"/>
    </row>
    <row r="23" spans="1:11" ht="12.75">
      <c r="A23" s="309" t="s">
        <v>206</v>
      </c>
      <c r="B23" s="310"/>
      <c r="C23" s="310"/>
      <c r="D23" s="310"/>
      <c r="E23" s="310"/>
      <c r="F23" s="310"/>
      <c r="G23" s="310"/>
      <c r="H23" s="311"/>
      <c r="I23" s="135">
        <v>18</v>
      </c>
      <c r="J23" s="137"/>
      <c r="K23" s="137"/>
    </row>
    <row r="24" spans="1:11" ht="12.75">
      <c r="A24" s="312" t="s">
        <v>207</v>
      </c>
      <c r="B24" s="310"/>
      <c r="C24" s="310"/>
      <c r="D24" s="310"/>
      <c r="E24" s="310"/>
      <c r="F24" s="310"/>
      <c r="G24" s="310"/>
      <c r="H24" s="311"/>
      <c r="I24" s="135">
        <v>19</v>
      </c>
      <c r="J24" s="138">
        <f>SUM(J25:J28)</f>
        <v>0</v>
      </c>
      <c r="K24" s="138">
        <f>SUM(K25:K28)</f>
        <v>0</v>
      </c>
    </row>
    <row r="25" spans="1:11" ht="12.75">
      <c r="A25" s="309" t="s">
        <v>165</v>
      </c>
      <c r="B25" s="310"/>
      <c r="C25" s="310"/>
      <c r="D25" s="310"/>
      <c r="E25" s="310"/>
      <c r="F25" s="310"/>
      <c r="G25" s="310"/>
      <c r="H25" s="311"/>
      <c r="I25" s="135">
        <v>20</v>
      </c>
      <c r="J25" s="137"/>
      <c r="K25" s="137"/>
    </row>
    <row r="26" spans="1:11" ht="12.75">
      <c r="A26" s="309" t="s">
        <v>166</v>
      </c>
      <c r="B26" s="310"/>
      <c r="C26" s="310"/>
      <c r="D26" s="310"/>
      <c r="E26" s="310"/>
      <c r="F26" s="310"/>
      <c r="G26" s="310"/>
      <c r="H26" s="311"/>
      <c r="I26" s="135">
        <v>21</v>
      </c>
      <c r="J26" s="137"/>
      <c r="K26" s="137"/>
    </row>
    <row r="27" spans="1:11" ht="12.75">
      <c r="A27" s="309" t="s">
        <v>167</v>
      </c>
      <c r="B27" s="310"/>
      <c r="C27" s="310"/>
      <c r="D27" s="310"/>
      <c r="E27" s="310"/>
      <c r="F27" s="310"/>
      <c r="G27" s="310"/>
      <c r="H27" s="311"/>
      <c r="I27" s="135">
        <v>22</v>
      </c>
      <c r="J27" s="137"/>
      <c r="K27" s="137"/>
    </row>
    <row r="28" spans="1:11" ht="12.75">
      <c r="A28" s="309" t="s">
        <v>168</v>
      </c>
      <c r="B28" s="310"/>
      <c r="C28" s="310"/>
      <c r="D28" s="310"/>
      <c r="E28" s="310"/>
      <c r="F28" s="310"/>
      <c r="G28" s="310"/>
      <c r="H28" s="311"/>
      <c r="I28" s="135">
        <v>23</v>
      </c>
      <c r="J28" s="137"/>
      <c r="K28" s="137"/>
    </row>
    <row r="29" spans="1:11" ht="24.75" customHeight="1">
      <c r="A29" s="312" t="s">
        <v>208</v>
      </c>
      <c r="B29" s="310"/>
      <c r="C29" s="310"/>
      <c r="D29" s="310"/>
      <c r="E29" s="310"/>
      <c r="F29" s="310"/>
      <c r="G29" s="310"/>
      <c r="H29" s="311"/>
      <c r="I29" s="135">
        <v>24</v>
      </c>
      <c r="J29" s="138">
        <f>J6+J15+J24</f>
        <v>0</v>
      </c>
      <c r="K29" s="138">
        <f>K6+K15+K24</f>
        <v>0</v>
      </c>
    </row>
    <row r="30" spans="1:11" ht="12.75">
      <c r="A30" s="309" t="s">
        <v>170</v>
      </c>
      <c r="B30" s="310"/>
      <c r="C30" s="310"/>
      <c r="D30" s="310"/>
      <c r="E30" s="310"/>
      <c r="F30" s="310"/>
      <c r="G30" s="310"/>
      <c r="H30" s="311"/>
      <c r="I30" s="135">
        <v>25</v>
      </c>
      <c r="J30" s="137"/>
      <c r="K30" s="137"/>
    </row>
    <row r="31" spans="1:11" ht="12.75">
      <c r="A31" s="312" t="s">
        <v>209</v>
      </c>
      <c r="B31" s="310"/>
      <c r="C31" s="310"/>
      <c r="D31" s="310"/>
      <c r="E31" s="310"/>
      <c r="F31" s="310"/>
      <c r="G31" s="310"/>
      <c r="H31" s="311"/>
      <c r="I31" s="135">
        <v>26</v>
      </c>
      <c r="J31" s="139">
        <f>J29+J30</f>
        <v>0</v>
      </c>
      <c r="K31" s="139">
        <f>K29+K30</f>
        <v>0</v>
      </c>
    </row>
    <row r="32" spans="1:11" ht="12.75">
      <c r="A32" s="319" t="s">
        <v>172</v>
      </c>
      <c r="B32" s="320"/>
      <c r="C32" s="320"/>
      <c r="D32" s="320"/>
      <c r="E32" s="320"/>
      <c r="F32" s="320"/>
      <c r="G32" s="320"/>
      <c r="H32" s="320"/>
      <c r="I32" s="321"/>
      <c r="J32" s="321"/>
      <c r="K32" s="322"/>
    </row>
    <row r="33" spans="1:11" ht="12.75">
      <c r="A33" s="316" t="s">
        <v>210</v>
      </c>
      <c r="B33" s="317"/>
      <c r="C33" s="317"/>
      <c r="D33" s="317"/>
      <c r="E33" s="317"/>
      <c r="F33" s="317"/>
      <c r="G33" s="317"/>
      <c r="H33" s="318"/>
      <c r="I33" s="135">
        <v>27</v>
      </c>
      <c r="J33" s="136">
        <f>SUM(J34:J38)</f>
        <v>0</v>
      </c>
      <c r="K33" s="136">
        <f>SUM(K34:K38)</f>
        <v>0</v>
      </c>
    </row>
    <row r="34" spans="1:11" ht="21" customHeight="1">
      <c r="A34" s="309" t="s">
        <v>211</v>
      </c>
      <c r="B34" s="310"/>
      <c r="C34" s="310"/>
      <c r="D34" s="310"/>
      <c r="E34" s="310"/>
      <c r="F34" s="310"/>
      <c r="G34" s="310"/>
      <c r="H34" s="311"/>
      <c r="I34" s="135">
        <v>28</v>
      </c>
      <c r="J34" s="137"/>
      <c r="K34" s="137"/>
    </row>
    <row r="35" spans="1:11" ht="24.75" customHeight="1">
      <c r="A35" s="309" t="s">
        <v>212</v>
      </c>
      <c r="B35" s="310"/>
      <c r="C35" s="310"/>
      <c r="D35" s="310"/>
      <c r="E35" s="310"/>
      <c r="F35" s="310"/>
      <c r="G35" s="310"/>
      <c r="H35" s="311"/>
      <c r="I35" s="135">
        <v>29</v>
      </c>
      <c r="J35" s="137"/>
      <c r="K35" s="137"/>
    </row>
    <row r="36" spans="1:11" ht="21" customHeight="1">
      <c r="A36" s="309" t="s">
        <v>213</v>
      </c>
      <c r="B36" s="310"/>
      <c r="C36" s="310"/>
      <c r="D36" s="310"/>
      <c r="E36" s="310"/>
      <c r="F36" s="310"/>
      <c r="G36" s="310"/>
      <c r="H36" s="311"/>
      <c r="I36" s="135">
        <v>30</v>
      </c>
      <c r="J36" s="137"/>
      <c r="K36" s="137"/>
    </row>
    <row r="37" spans="1:11" ht="12.75">
      <c r="A37" s="309" t="s">
        <v>177</v>
      </c>
      <c r="B37" s="310"/>
      <c r="C37" s="310"/>
      <c r="D37" s="310"/>
      <c r="E37" s="310"/>
      <c r="F37" s="310"/>
      <c r="G37" s="310"/>
      <c r="H37" s="311"/>
      <c r="I37" s="135">
        <v>31</v>
      </c>
      <c r="J37" s="137"/>
      <c r="K37" s="137"/>
    </row>
    <row r="38" spans="1:11" ht="12.75">
      <c r="A38" s="309" t="s">
        <v>214</v>
      </c>
      <c r="B38" s="310"/>
      <c r="C38" s="310"/>
      <c r="D38" s="310"/>
      <c r="E38" s="310"/>
      <c r="F38" s="310"/>
      <c r="G38" s="310"/>
      <c r="H38" s="311"/>
      <c r="I38" s="135">
        <v>32</v>
      </c>
      <c r="J38" s="140"/>
      <c r="K38" s="140"/>
    </row>
    <row r="39" spans="1:11" ht="12.75">
      <c r="A39" s="319" t="s">
        <v>179</v>
      </c>
      <c r="B39" s="320"/>
      <c r="C39" s="320"/>
      <c r="D39" s="320"/>
      <c r="E39" s="320"/>
      <c r="F39" s="320"/>
      <c r="G39" s="320"/>
      <c r="H39" s="320"/>
      <c r="I39" s="321"/>
      <c r="J39" s="321"/>
      <c r="K39" s="322"/>
    </row>
    <row r="40" spans="1:11" ht="12.75">
      <c r="A40" s="316" t="s">
        <v>215</v>
      </c>
      <c r="B40" s="317"/>
      <c r="C40" s="317"/>
      <c r="D40" s="317"/>
      <c r="E40" s="317"/>
      <c r="F40" s="317"/>
      <c r="G40" s="317"/>
      <c r="H40" s="318"/>
      <c r="I40" s="135">
        <v>33</v>
      </c>
      <c r="J40" s="136">
        <f>SUM(J41:J46)</f>
        <v>0</v>
      </c>
      <c r="K40" s="136">
        <f>SUM(K41:K46)</f>
        <v>0</v>
      </c>
    </row>
    <row r="41" spans="1:11" ht="12.75">
      <c r="A41" s="309" t="s">
        <v>216</v>
      </c>
      <c r="B41" s="310"/>
      <c r="C41" s="310"/>
      <c r="D41" s="310"/>
      <c r="E41" s="310"/>
      <c r="F41" s="310"/>
      <c r="G41" s="310"/>
      <c r="H41" s="311"/>
      <c r="I41" s="135">
        <v>34</v>
      </c>
      <c r="J41" s="137"/>
      <c r="K41" s="137"/>
    </row>
    <row r="42" spans="1:11" ht="12.75">
      <c r="A42" s="309" t="s">
        <v>217</v>
      </c>
      <c r="B42" s="310"/>
      <c r="C42" s="310"/>
      <c r="D42" s="310"/>
      <c r="E42" s="310"/>
      <c r="F42" s="310"/>
      <c r="G42" s="310"/>
      <c r="H42" s="311"/>
      <c r="I42" s="135">
        <v>35</v>
      </c>
      <c r="J42" s="137"/>
      <c r="K42" s="137"/>
    </row>
    <row r="43" spans="1:11" ht="12.75">
      <c r="A43" s="309" t="s">
        <v>218</v>
      </c>
      <c r="B43" s="310"/>
      <c r="C43" s="310"/>
      <c r="D43" s="310"/>
      <c r="E43" s="310"/>
      <c r="F43" s="310"/>
      <c r="G43" s="310"/>
      <c r="H43" s="311"/>
      <c r="I43" s="135">
        <v>36</v>
      </c>
      <c r="J43" s="137"/>
      <c r="K43" s="137"/>
    </row>
    <row r="44" spans="1:11" ht="12.75">
      <c r="A44" s="309" t="s">
        <v>184</v>
      </c>
      <c r="B44" s="310"/>
      <c r="C44" s="310"/>
      <c r="D44" s="310"/>
      <c r="E44" s="310"/>
      <c r="F44" s="310"/>
      <c r="G44" s="310"/>
      <c r="H44" s="311"/>
      <c r="I44" s="135">
        <v>37</v>
      </c>
      <c r="J44" s="137"/>
      <c r="K44" s="137"/>
    </row>
    <row r="45" spans="1:11" ht="12.75">
      <c r="A45" s="309" t="s">
        <v>185</v>
      </c>
      <c r="B45" s="310"/>
      <c r="C45" s="310"/>
      <c r="D45" s="310"/>
      <c r="E45" s="310"/>
      <c r="F45" s="310"/>
      <c r="G45" s="310"/>
      <c r="H45" s="311"/>
      <c r="I45" s="135">
        <v>38</v>
      </c>
      <c r="J45" s="137"/>
      <c r="K45" s="137"/>
    </row>
    <row r="46" spans="1:11" ht="12.75">
      <c r="A46" s="309" t="s">
        <v>219</v>
      </c>
      <c r="B46" s="310"/>
      <c r="C46" s="310"/>
      <c r="D46" s="310"/>
      <c r="E46" s="310"/>
      <c r="F46" s="310"/>
      <c r="G46" s="310"/>
      <c r="H46" s="311"/>
      <c r="I46" s="135">
        <v>39</v>
      </c>
      <c r="J46" s="137"/>
      <c r="K46" s="137"/>
    </row>
    <row r="47" spans="1:11" ht="12.75">
      <c r="A47" s="312" t="s">
        <v>220</v>
      </c>
      <c r="B47" s="310"/>
      <c r="C47" s="310"/>
      <c r="D47" s="310"/>
      <c r="E47" s="310"/>
      <c r="F47" s="310"/>
      <c r="G47" s="310"/>
      <c r="H47" s="311"/>
      <c r="I47" s="135">
        <v>40</v>
      </c>
      <c r="J47" s="138">
        <f>J31+J33+J40</f>
        <v>0</v>
      </c>
      <c r="K47" s="138">
        <f>K31+K33+K40</f>
        <v>0</v>
      </c>
    </row>
    <row r="48" spans="1:11" ht="12.75">
      <c r="A48" s="309" t="s">
        <v>221</v>
      </c>
      <c r="B48" s="310"/>
      <c r="C48" s="310"/>
      <c r="D48" s="310"/>
      <c r="E48" s="310"/>
      <c r="F48" s="310"/>
      <c r="G48" s="310"/>
      <c r="H48" s="311"/>
      <c r="I48" s="135">
        <v>41</v>
      </c>
      <c r="J48" s="137"/>
      <c r="K48" s="137"/>
    </row>
    <row r="49" spans="1:11" ht="12.75">
      <c r="A49" s="312" t="s">
        <v>222</v>
      </c>
      <c r="B49" s="310"/>
      <c r="C49" s="310"/>
      <c r="D49" s="310"/>
      <c r="E49" s="310"/>
      <c r="F49" s="310"/>
      <c r="G49" s="310"/>
      <c r="H49" s="311"/>
      <c r="I49" s="135">
        <v>42</v>
      </c>
      <c r="J49" s="138">
        <f>J47+J48</f>
        <v>0</v>
      </c>
      <c r="K49" s="138">
        <f>K47+K48</f>
        <v>0</v>
      </c>
    </row>
    <row r="50" spans="1:11" ht="12.75">
      <c r="A50" s="312" t="s">
        <v>223</v>
      </c>
      <c r="B50" s="310"/>
      <c r="C50" s="310"/>
      <c r="D50" s="310"/>
      <c r="E50" s="310"/>
      <c r="F50" s="310"/>
      <c r="G50" s="310"/>
      <c r="H50" s="311"/>
      <c r="I50" s="135">
        <v>43</v>
      </c>
      <c r="J50" s="137"/>
      <c r="K50" s="137"/>
    </row>
    <row r="51" spans="1:11" ht="12.75">
      <c r="A51" s="313" t="s">
        <v>224</v>
      </c>
      <c r="B51" s="314"/>
      <c r="C51" s="314"/>
      <c r="D51" s="314"/>
      <c r="E51" s="314"/>
      <c r="F51" s="314"/>
      <c r="G51" s="314"/>
      <c r="H51" s="315"/>
      <c r="I51" s="141">
        <v>44</v>
      </c>
      <c r="J51" s="139">
        <f>IF(J49+J50&gt;=0,J49+J50,0)</f>
        <v>0</v>
      </c>
      <c r="K51" s="139">
        <f>IF(K49+K50&gt;=0,K49+K50,0)</f>
        <v>0</v>
      </c>
    </row>
    <row r="52" ht="12.75">
      <c r="A52" s="142" t="s">
        <v>225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2">
      <selection activeCell="I14" sqref="I14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9" width="9.140625" style="110" customWidth="1"/>
    <col min="10" max="10" width="9.7109375" style="110" bestFit="1" customWidth="1"/>
    <col min="11" max="11" width="9.140625" style="110" customWidth="1"/>
    <col min="12" max="12" width="12.57421875" style="110" customWidth="1"/>
    <col min="13" max="13" width="9.140625" style="110" customWidth="1"/>
    <col min="14" max="14" width="11.140625" style="110" bestFit="1" customWidth="1"/>
    <col min="15" max="16384" width="9.140625" style="110" customWidth="1"/>
  </cols>
  <sheetData>
    <row r="1" spans="1:12" ht="15.75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3:12" ht="12.75" customHeight="1">
      <c r="C2" s="346" t="s">
        <v>227</v>
      </c>
      <c r="D2" s="347"/>
      <c r="E2" s="330" t="s">
        <v>263</v>
      </c>
      <c r="F2" s="331"/>
      <c r="G2" s="143" t="s">
        <v>61</v>
      </c>
      <c r="H2" s="330" t="s">
        <v>265</v>
      </c>
      <c r="I2" s="331"/>
      <c r="K2" s="333" t="s">
        <v>112</v>
      </c>
      <c r="L2" s="333"/>
    </row>
    <row r="3" spans="1:12" ht="12.75" customHeight="1">
      <c r="A3" s="334" t="s">
        <v>102</v>
      </c>
      <c r="B3" s="334"/>
      <c r="C3" s="334"/>
      <c r="D3" s="334" t="s">
        <v>193</v>
      </c>
      <c r="E3" s="326" t="s">
        <v>228</v>
      </c>
      <c r="F3" s="348"/>
      <c r="G3" s="348"/>
      <c r="H3" s="348"/>
      <c r="I3" s="348"/>
      <c r="J3" s="348"/>
      <c r="K3" s="326" t="s">
        <v>229</v>
      </c>
      <c r="L3" s="326" t="s">
        <v>230</v>
      </c>
    </row>
    <row r="4" spans="1:12" ht="99">
      <c r="A4" s="348"/>
      <c r="B4" s="348"/>
      <c r="C4" s="348"/>
      <c r="D4" s="348"/>
      <c r="E4" s="115" t="s">
        <v>231</v>
      </c>
      <c r="F4" s="115" t="s">
        <v>232</v>
      </c>
      <c r="G4" s="115" t="s">
        <v>233</v>
      </c>
      <c r="H4" s="115" t="s">
        <v>234</v>
      </c>
      <c r="I4" s="115" t="s">
        <v>235</v>
      </c>
      <c r="J4" s="144" t="s">
        <v>236</v>
      </c>
      <c r="K4" s="326"/>
      <c r="L4" s="326"/>
    </row>
    <row r="5" spans="1:12" ht="12.75">
      <c r="A5" s="343">
        <v>1</v>
      </c>
      <c r="B5" s="343"/>
      <c r="C5" s="343"/>
      <c r="D5" s="145">
        <v>2</v>
      </c>
      <c r="E5" s="118" t="s">
        <v>145</v>
      </c>
      <c r="F5" s="118" t="s">
        <v>146</v>
      </c>
      <c r="G5" s="118" t="s">
        <v>237</v>
      </c>
      <c r="H5" s="118" t="s">
        <v>238</v>
      </c>
      <c r="I5" s="118" t="s">
        <v>239</v>
      </c>
      <c r="J5" s="118" t="s">
        <v>240</v>
      </c>
      <c r="K5" s="118" t="s">
        <v>241</v>
      </c>
      <c r="L5" s="118" t="s">
        <v>242</v>
      </c>
    </row>
    <row r="6" spans="1:12" ht="12.75">
      <c r="A6" s="344" t="s">
        <v>243</v>
      </c>
      <c r="B6" s="345"/>
      <c r="C6" s="345"/>
      <c r="D6" s="146">
        <v>1</v>
      </c>
      <c r="E6" s="101">
        <v>91897200</v>
      </c>
      <c r="F6" s="101">
        <v>-6592347</v>
      </c>
      <c r="G6" s="101">
        <v>15331423</v>
      </c>
      <c r="H6" s="101">
        <v>72858688</v>
      </c>
      <c r="I6" s="101">
        <v>398217</v>
      </c>
      <c r="J6" s="101">
        <v>573657</v>
      </c>
      <c r="K6" s="101">
        <v>0</v>
      </c>
      <c r="L6" s="101">
        <f>SUM(E6:K6)</f>
        <v>174466838</v>
      </c>
    </row>
    <row r="7" spans="1:12" ht="18.75" customHeight="1">
      <c r="A7" s="337" t="s">
        <v>244</v>
      </c>
      <c r="B7" s="338"/>
      <c r="C7" s="338"/>
      <c r="D7" s="13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245</v>
      </c>
      <c r="B8" s="340"/>
      <c r="C8" s="340"/>
      <c r="D8" s="135">
        <v>3</v>
      </c>
      <c r="E8" s="98">
        <f>SUM(E6:E7)</f>
        <v>91897200</v>
      </c>
      <c r="F8" s="98">
        <f aca="true" t="shared" si="0" ref="F8:K8">SUM(F6:F7)</f>
        <v>-6592347</v>
      </c>
      <c r="G8" s="98">
        <f t="shared" si="0"/>
        <v>15331423</v>
      </c>
      <c r="H8" s="98">
        <f t="shared" si="0"/>
        <v>72858688</v>
      </c>
      <c r="I8" s="98">
        <f t="shared" si="0"/>
        <v>398217</v>
      </c>
      <c r="J8" s="98">
        <v>573657</v>
      </c>
      <c r="K8" s="98">
        <f t="shared" si="0"/>
        <v>0</v>
      </c>
      <c r="L8" s="98">
        <f>SUM(L6:L7)</f>
        <v>174466838</v>
      </c>
    </row>
    <row r="9" spans="1:12" ht="14.25" customHeight="1">
      <c r="A9" s="337" t="s">
        <v>246</v>
      </c>
      <c r="B9" s="338"/>
      <c r="C9" s="338"/>
      <c r="D9" s="13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247</v>
      </c>
      <c r="B10" s="338"/>
      <c r="C10" s="338"/>
      <c r="D10" s="135">
        <v>5</v>
      </c>
      <c r="E10" s="91"/>
      <c r="F10" s="91"/>
      <c r="G10" s="91"/>
      <c r="H10" s="91"/>
      <c r="I10" s="91"/>
      <c r="J10" s="91">
        <v>2410119</v>
      </c>
      <c r="K10" s="91"/>
      <c r="L10" s="91">
        <f>SUM(E10:K10)</f>
        <v>2410119</v>
      </c>
    </row>
    <row r="11" spans="1:14" ht="18.75" customHeight="1">
      <c r="A11" s="337" t="s">
        <v>248</v>
      </c>
      <c r="B11" s="338"/>
      <c r="C11" s="338"/>
      <c r="D11" s="13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5"/>
    </row>
    <row r="12" spans="1:12" ht="18" customHeight="1">
      <c r="A12" s="337" t="s">
        <v>249</v>
      </c>
      <c r="B12" s="338"/>
      <c r="C12" s="338"/>
      <c r="D12" s="13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250</v>
      </c>
      <c r="B13" s="340"/>
      <c r="C13" s="340"/>
      <c r="D13" s="13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2410119</v>
      </c>
      <c r="K13" s="98">
        <f t="shared" si="1"/>
        <v>0</v>
      </c>
      <c r="L13" s="98">
        <f>SUM(L9:L12)</f>
        <v>2410119</v>
      </c>
    </row>
    <row r="14" spans="1:12" ht="12.75">
      <c r="A14" s="337" t="s">
        <v>235</v>
      </c>
      <c r="B14" s="338"/>
      <c r="C14" s="338"/>
      <c r="D14" s="135">
        <v>9</v>
      </c>
      <c r="E14" s="91"/>
      <c r="F14" s="91"/>
      <c r="G14" s="91"/>
      <c r="H14" s="147"/>
      <c r="I14" s="91">
        <v>1547605</v>
      </c>
      <c r="J14" s="91"/>
      <c r="K14" s="91"/>
      <c r="L14" s="91">
        <f>SUM(E14:K14)</f>
        <v>1547605</v>
      </c>
    </row>
    <row r="15" spans="1:12" ht="12.75">
      <c r="A15" s="339" t="s">
        <v>251</v>
      </c>
      <c r="B15" s="340"/>
      <c r="C15" s="340"/>
      <c r="D15" s="13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48">
        <f t="shared" si="2"/>
        <v>0</v>
      </c>
      <c r="I15" s="148">
        <f t="shared" si="2"/>
        <v>1547605</v>
      </c>
      <c r="J15" s="98">
        <f t="shared" si="2"/>
        <v>2410119</v>
      </c>
      <c r="K15" s="98">
        <f t="shared" si="2"/>
        <v>0</v>
      </c>
      <c r="L15" s="98">
        <f>SUM(L13:L14)</f>
        <v>3957724</v>
      </c>
    </row>
    <row r="16" spans="1:12" ht="12.75">
      <c r="A16" s="337" t="s">
        <v>252</v>
      </c>
      <c r="B16" s="338"/>
      <c r="C16" s="338"/>
      <c r="D16" s="135">
        <v>11</v>
      </c>
      <c r="E16" s="91"/>
      <c r="F16" s="91"/>
      <c r="G16" s="91"/>
      <c r="H16" s="147"/>
      <c r="I16" s="147"/>
      <c r="J16" s="91"/>
      <c r="K16" s="91"/>
      <c r="L16" s="91">
        <f>SUM(E16:K16)</f>
        <v>0</v>
      </c>
    </row>
    <row r="17" spans="1:12" ht="12.75">
      <c r="A17" s="337" t="s">
        <v>253</v>
      </c>
      <c r="B17" s="338"/>
      <c r="C17" s="338"/>
      <c r="D17" s="135">
        <v>12</v>
      </c>
      <c r="E17" s="91"/>
      <c r="F17" s="91"/>
      <c r="G17" s="91"/>
      <c r="H17" s="147"/>
      <c r="I17" s="147"/>
      <c r="J17" s="91"/>
      <c r="K17" s="91"/>
      <c r="L17" s="91">
        <f>SUM(E17:K17)</f>
        <v>0</v>
      </c>
    </row>
    <row r="18" spans="1:12" ht="12.75">
      <c r="A18" s="337" t="s">
        <v>254</v>
      </c>
      <c r="B18" s="338"/>
      <c r="C18" s="338"/>
      <c r="D18" s="135">
        <v>13</v>
      </c>
      <c r="E18" s="91"/>
      <c r="F18" s="91"/>
      <c r="G18" s="91"/>
      <c r="H18" s="91"/>
      <c r="I18" s="147"/>
      <c r="J18" s="91"/>
      <c r="K18" s="91"/>
      <c r="L18" s="91">
        <f>SUM(E18:K18)</f>
        <v>0</v>
      </c>
    </row>
    <row r="19" spans="1:12" ht="12.75">
      <c r="A19" s="337" t="s">
        <v>255</v>
      </c>
      <c r="B19" s="338"/>
      <c r="C19" s="338"/>
      <c r="D19" s="135">
        <v>14</v>
      </c>
      <c r="E19" s="91"/>
      <c r="F19" s="91"/>
      <c r="G19" s="91"/>
      <c r="H19" s="91">
        <v>398217</v>
      </c>
      <c r="I19" s="91">
        <v>-398217</v>
      </c>
      <c r="J19" s="91"/>
      <c r="K19" s="91"/>
      <c r="L19" s="91">
        <f>SUM(E19:K19)</f>
        <v>0</v>
      </c>
    </row>
    <row r="20" spans="1:12" ht="12.75">
      <c r="A20" s="337" t="s">
        <v>256</v>
      </c>
      <c r="B20" s="338"/>
      <c r="C20" s="338"/>
      <c r="D20" s="13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257</v>
      </c>
      <c r="B21" s="340"/>
      <c r="C21" s="340"/>
      <c r="D21" s="13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398217</v>
      </c>
      <c r="I21" s="98">
        <f t="shared" si="3"/>
        <v>-398217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1" t="s">
        <v>258</v>
      </c>
      <c r="B22" s="342"/>
      <c r="C22" s="342"/>
      <c r="D22" s="141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73256905</v>
      </c>
      <c r="I22" s="100">
        <f t="shared" si="4"/>
        <v>1547605</v>
      </c>
      <c r="J22" s="100">
        <f>J8+J15+J16+J17+J18+J21</f>
        <v>2983776</v>
      </c>
      <c r="K22" s="100">
        <f t="shared" si="4"/>
        <v>0</v>
      </c>
      <c r="L22" s="100">
        <f>L8+L15+L16+L17+L18+L21</f>
        <v>178424562</v>
      </c>
      <c r="N22" s="125"/>
    </row>
    <row r="23" spans="1:12" ht="12.75">
      <c r="A23" s="335" t="s">
        <v>259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</row>
    <row r="24" spans="6:12" ht="12.75">
      <c r="F24" s="125"/>
      <c r="L24" s="153"/>
    </row>
    <row r="25" spans="6:12" ht="12.75">
      <c r="F25" s="125"/>
      <c r="H25" s="125"/>
      <c r="J25" s="125"/>
      <c r="L25" s="154"/>
    </row>
    <row r="26" spans="10:12" ht="12.75">
      <c r="J26" s="125"/>
      <c r="L26" s="154"/>
    </row>
    <row r="27" spans="8:10" ht="12.75">
      <c r="H27" s="125"/>
      <c r="J27" s="125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50" customWidth="1"/>
  </cols>
  <sheetData>
    <row r="1" spans="1:10" ht="12.75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349" t="s">
        <v>260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2.75">
      <c r="A3" s="149"/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2.75" customHeight="1">
      <c r="A4" s="350" t="s">
        <v>261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ht="12.75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</row>
    <row r="6" spans="1:10" ht="12.7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0" ht="12.75" customHeight="1">
      <c r="A7" s="350"/>
      <c r="B7" s="350"/>
      <c r="C7" s="350"/>
      <c r="D7" s="350"/>
      <c r="E7" s="350"/>
      <c r="F7" s="350"/>
      <c r="G7" s="350"/>
      <c r="H7" s="350"/>
      <c r="I7" s="350"/>
      <c r="J7" s="350"/>
    </row>
    <row r="8" spans="1:10" ht="12.75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</row>
    <row r="9" spans="1:10" ht="12.75" customHeight="1">
      <c r="A9" s="350"/>
      <c r="B9" s="350"/>
      <c r="C9" s="350"/>
      <c r="D9" s="350"/>
      <c r="E9" s="350"/>
      <c r="F9" s="350"/>
      <c r="G9" s="350"/>
      <c r="H9" s="350"/>
      <c r="I9" s="350"/>
      <c r="J9" s="350"/>
    </row>
    <row r="10" spans="1:10" ht="12.75">
      <c r="A10" s="350"/>
      <c r="B10" s="350"/>
      <c r="C10" s="350"/>
      <c r="D10" s="350"/>
      <c r="E10" s="350"/>
      <c r="F10" s="350"/>
      <c r="G10" s="350"/>
      <c r="H10" s="350"/>
      <c r="I10" s="350"/>
      <c r="J10" s="350"/>
    </row>
    <row r="11" spans="1:10" ht="12.75">
      <c r="A11" s="151"/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0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</row>
    <row r="18" spans="1:10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</row>
    <row r="19" spans="1:10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0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0" ht="15">
      <c r="A24" s="151"/>
      <c r="B24" s="151"/>
      <c r="C24" s="151"/>
      <c r="D24" s="151"/>
      <c r="E24" s="151"/>
      <c r="F24" s="151"/>
      <c r="G24" s="151"/>
      <c r="H24" s="151"/>
      <c r="I24" s="152"/>
      <c r="J24" s="151"/>
    </row>
    <row r="25" spans="1:10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</row>
    <row r="26" spans="1:10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2014-07-24T09:12:52Z</cp:lastPrinted>
  <dcterms:created xsi:type="dcterms:W3CDTF">2008-10-17T11:51:54Z</dcterms:created>
  <dcterms:modified xsi:type="dcterms:W3CDTF">2014-07-24T09:52:27Z</dcterms:modified>
  <cp:category/>
  <cp:version/>
  <cp:contentType/>
  <cp:contentStatus/>
</cp:coreProperties>
</file>