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kupres\Desktop\TFI KI 30.06.2023\"/>
    </mc:Choice>
  </mc:AlternateContent>
  <workbookProtection workbookAlgorithmName="SHA-512" workbookHashValue="bghjF/BxRqF8VJ1Uunb+vx8ggTOHmRU5kgnPbnkaWxv/rb0vu3n6FVag/XVf/F2Iopkz541FD7O/wAmhCqlY/g==" workbookSaltValue="Si+w9Otz04hXBlTuNC7erw==" workbookSpinCount="100000" lockStructure="1"/>
  <bookViews>
    <workbookView xWindow="0" yWindow="0" windowWidth="15195" windowHeight="5055"/>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62913"/>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H63" i="26" s="1"/>
  <c r="I29" i="26"/>
  <c r="H29" i="26"/>
  <c r="I25" i="26"/>
  <c r="H25" i="26"/>
  <c r="I22" i="26"/>
  <c r="H22" i="26"/>
  <c r="I18" i="26"/>
  <c r="H18" i="26"/>
  <c r="I13" i="26"/>
  <c r="H13" i="26"/>
  <c r="I9" i="26"/>
  <c r="H9" i="26"/>
  <c r="J47" i="27" l="1"/>
  <c r="J42" i="27"/>
  <c r="J46" i="27" s="1"/>
  <c r="J69" i="27" s="1"/>
  <c r="H42" i="27"/>
  <c r="H46" i="27" s="1"/>
  <c r="I42" i="27"/>
  <c r="I46" i="27" s="1"/>
  <c r="K42" i="27"/>
  <c r="K46" i="27" s="1"/>
  <c r="K47" i="27"/>
  <c r="I47" i="27"/>
  <c r="I69" i="27" s="1"/>
  <c r="H47" i="27"/>
  <c r="I40" i="26"/>
  <c r="H40" i="26"/>
  <c r="I63" i="26"/>
  <c r="I78" i="26" s="1"/>
  <c r="H78" i="26"/>
  <c r="R26" i="29"/>
  <c r="H60" i="28"/>
  <c r="H63" i="28" s="1"/>
  <c r="I60" i="28"/>
  <c r="I63" i="28" s="1"/>
  <c r="R9" i="29"/>
  <c r="H69" i="27" l="1"/>
  <c r="K69" i="27"/>
</calcChain>
</file>

<file path=xl/sharedStrings.xml><?xml version="1.0" encoding="utf-8"?>
<sst xmlns="http://schemas.openxmlformats.org/spreadsheetml/2006/main" count="342" uniqueCount="303">
  <si>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</si>
  <si>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</si>
  <si>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</si>
  <si>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</si>
  <si>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</si>
  <si>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</si>
  <si>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</si>
  <si>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</si>
  <si>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</si>
  <si>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</si>
  <si>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</si>
  <si>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</si>
  <si>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</si>
  <si>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</si>
  <si>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</si>
  <si>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</si>
  <si>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</si>
  <si>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</si>
  <si>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</si>
  <si>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</si>
  <si>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</si>
  <si>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</si>
  <si>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</si>
  <si>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</si>
  <si>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</si>
  <si>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</si>
  <si>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</si>
  <si>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</si>
  <si>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</si>
  <si>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</si>
  <si>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</si>
  <si>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</si>
  <si>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</si>
  <si>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</si>
  <si>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</si>
  <si>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</si>
  <si>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</si>
  <si>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</si>
  <si>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</si>
  <si>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</si>
  <si>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</si>
  <si>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</si>
  <si>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</si>
  <si>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</si>
  <si>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</si>
  <si>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</si>
  <si>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</si>
  <si>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</si>
  <si>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</si>
  <si>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</si>
  <si>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</si>
  <si>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</si>
  <si>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</si>
  <si>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</si>
  <si>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</si>
  <si>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</si>
  <si>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</si>
  <si>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</si>
  <si>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</si>
  <si>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</si>
  <si>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</si>
  <si>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</si>
  <si>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</si>
  <si>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</si>
  <si>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</si>
  <si>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</si>
  <si>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</si>
  <si>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</si>
  <si>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</si>
  <si>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</si>
  <si>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</si>
  <si>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</si>
  <si>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</si>
  <si>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</si>
  <si>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</si>
  <si>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</si>
  <si>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</si>
  <si>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</si>
  <si>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</si>
  <si>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</si>
  <si>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</si>
  <si>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</si>
  <si>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</si>
  <si>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</si>
  <si>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</si>
  <si>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</si>
  <si>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</si>
  <si>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</si>
  <si>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</si>
  <si>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</si>
  <si>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</si>
  <si>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</si>
  <si>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</si>
  <si>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</si>
  <si>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</si>
  <si>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</si>
  <si>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</si>
  <si>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</si>
  <si>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</si>
  <si>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</si>
  <si>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</si>
  <si>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</si>
  <si>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</si>
  <si>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</si>
  <si>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</si>
  <si>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</si>
  <si>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</si>
  <si>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</si>
  <si>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</si>
  <si>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</si>
  <si>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</si>
  <si>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</si>
  <si>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</si>
  <si>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</si>
  <si>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</si>
  <si>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</si>
  <si>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</si>
  <si>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</si>
  <si>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</si>
  <si>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</si>
  <si>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</si>
  <si>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</si>
  <si>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</si>
  <si>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</si>
  <si>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</si>
  <si>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</si>
  <si>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</si>
  <si>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</si>
  <si>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</si>
  <si>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</si>
  <si>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</si>
  <si>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</si>
  <si>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</si>
  <si>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</si>
  <si>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</si>
  <si>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</si>
  <si>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</si>
  <si>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</si>
  <si>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</si>
  <si>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</si>
  <si>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</si>
  <si>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</si>
  <si>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</si>
  <si>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</si>
  <si>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</si>
  <si>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</si>
  <si>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</si>
  <si>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</si>
  <si>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</si>
  <si>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</si>
  <si>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</si>
  <si>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</si>
  <si>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</si>
  <si>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</si>
  <si>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</si>
  <si>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</si>
  <si>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</si>
  <si>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</si>
  <si>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</si>
  <si>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</si>
  <si>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</si>
  <si>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</si>
  <si>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</si>
  <si>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</si>
  <si>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</si>
  <si>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</si>
  <si>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</si>
  <si>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</si>
  <si>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</si>
  <si>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</si>
  <si>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</si>
  <si>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</si>
  <si>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</si>
  <si>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</si>
  <si>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</si>
  <si>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</si>
  <si>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</si>
  <si>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</si>
  <si>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</si>
  <si>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</si>
  <si>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</si>
  <si>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</si>
  <si>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</si>
  <si>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</si>
  <si>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</si>
  <si>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</si>
  <si>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</si>
  <si>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</si>
  <si>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</si>
  <si>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</si>
  <si>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</si>
  <si>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</si>
  <si>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</si>
  <si>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</si>
  <si>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</si>
  <si>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</si>
  <si>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</si>
  <si>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</si>
  <si>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</si>
  <si>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</si>
  <si>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</si>
  <si>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</si>
  <si>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</si>
  <si>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</si>
  <si>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</si>
  <si>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</si>
  <si>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</si>
  <si>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</si>
  <si>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</si>
  <si>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</si>
  <si>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</si>
  <si>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</si>
  <si>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</si>
  <si>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</si>
  <si>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</si>
  <si>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</si>
  <si>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</si>
  <si>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</si>
  <si>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</si>
  <si>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</si>
  <si>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</si>
  <si>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</si>
  <si>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</si>
  <si>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</si>
  <si>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</si>
  <si>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</si>
  <si>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</si>
  <si>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</si>
  <si>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</si>
  <si>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</si>
  <si>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</si>
  <si>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</si>
  <si>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</si>
  <si>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</si>
  <si>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</si>
  <si>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</si>
  <si>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</si>
  <si>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</si>
  <si>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</si>
  <si>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</si>
  <si>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</si>
  <si>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</si>
  <si>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</si>
  <si>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</si>
  <si>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</si>
  <si>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</si>
  <si>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</si>
  <si>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</si>
  <si>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</si>
  <si>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</si>
  <si>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</si>
  <si>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</si>
  <si>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</si>
  <si>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</si>
  <si>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</si>
  <si>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</si>
  <si>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</si>
  <si>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</si>
  <si>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</si>
  <si>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</si>
  <si>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</si>
  <si>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</si>
  <si>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</si>
  <si>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</si>
  <si>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</si>
  <si>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</si>
  <si>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</si>
  <si>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</si>
  <si>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</si>
  <si>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</si>
  <si>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</si>
  <si>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</si>
  <si>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</si>
  <si>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</si>
  <si>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</si>
  <si>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</si>
  <si>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</si>
  <si>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</si>
  <si>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</si>
  <si>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</si>
  <si>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</si>
  <si>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</si>
  <si>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</si>
  <si>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54930031QFC4ME17BK12</t>
  </si>
  <si>
    <t>3999092</t>
  </si>
  <si>
    <t>HR</t>
  </si>
  <si>
    <t>10000576</t>
  </si>
  <si>
    <t>42252496579</t>
  </si>
  <si>
    <t>1057</t>
  </si>
  <si>
    <t>SLATINSKA BANKA D.D.</t>
  </si>
  <si>
    <t>SLATINA</t>
  </si>
  <si>
    <t>VLADIMIRA NAZORA 2</t>
  </si>
  <si>
    <t>slatinska-banka@slatinska-banka.hr</t>
  </si>
  <si>
    <t>www.slatinska-banka.hr</t>
  </si>
  <si>
    <t>TOMISLAV GORIČKI</t>
  </si>
  <si>
    <t>033/637-000</t>
  </si>
  <si>
    <t>financije@slatinska-banka.hr</t>
  </si>
  <si>
    <t>PKF FACT REVIZIJA d.o.o.</t>
  </si>
  <si>
    <t>Jeni Krstičević</t>
  </si>
  <si>
    <t xml:space="preserve">stanje na dan 30.06.2023 </t>
  </si>
  <si>
    <t>Obveznik: SLATINSKA BANKA d.d. SLATINA</t>
  </si>
  <si>
    <t>u razdoblju 01.01.2023 do 30.06.2023</t>
  </si>
  <si>
    <t xml:space="preserve">BILJEŠKE UZ FINANCIJSKE IZVJEŠTAJE - TFI
(sastavljaju se za tromjesečna izvještajna razdoblja)
Naziv izdavatelja:   SLATINSKA BANKA d.d. 
OIB:   42252496579
Izvještajno razdoblje: 01.01.2023 - 30.06.2023.
Bilješke uz financijske izvještaje za tromjesečna izvještajna razdoblja:
Posljednji godišnji financijski izvještaji, revidirani nekonsolidirani izvještaji Slatinske banke d.d. za 2022. godinu objavljeni su na internetskim stranicama Društva www.slatinska-banka.hr  na stranici "Informacije investitorima", na internetskim stranicama Zagrebačke burze d.d. (www.zse.hr)  i dostavljena su Službenom registru propisanih informacija pri Hrvatskoj agenciji za nadzor financijskih usluga (www.hanfa.hr). Privremeni nerevidirani nekonsolidirani tromjesečni financijski izvještaji sastavljeni su sukladno važećim propisima RH i Računovodstvenim politikama Banke koje se temelje na MSFI.
Bilješka 1: Promjene računovodstvenih politika i procjena
S obzirom na promjenu vrednovanja nabave novih dužničkih vrijednosnih papira Banka je 11.07.2022. donijela odluku od izmjeni računovodstvenih politika i priloga koji se odnose na MSFI 9 model. Vanjski revizor Banke PKF FACT revizija d.o.o. izradio je neovisni izvještaj s izražavanjem ograničenog uvjerenja o utvrđivanju dobiti međurazdoblja 01.01.2022.-30.06.2022. te je isti primijenjen kod izračuna regulatornog kapitala Banke uz suglasnost regulatora u narednim periodima sve do priznavanja dobiti u knjigama Banke za 2022. godinu. Nakon priznavanja dobiti za 2022. godinu od strane Skupštine u zadržanu dobit, navedeni izvještaj ograničenog uvjerenja će se staviti izvan snage. 
Bilješka 2: Podaci o dionici
Banka u 2023. godini nije vršila otkup vlastitih dionica.
Bilješka 3: Rezerviranja za sudske sporove
Banka je 31.03.2008. god. zaprimila tužbu od Jugobanke a.d. u stečaju Beograd kojom se od Banke potražuje 17 mil. EUR-a. Dana 15.04.2008. Banka je zaprimila Rj. TS Bjelovar kojom se odbija Tužitelj sa prijedlogom za izdavanje privremene mjere. Rj. VT-suda Zagreb od 11.07.2008. odbijen je prijedlog tužitelja za izdavanje privremene mjere na nekretninama Banke. Presudom zaprimljenom 29.07.2008. od TS Bjelovar odbija se tužba i tužbeni zahtjev tužitelja, na koju je tužitelj uložio žalbu VT –Sudu Zagreb. 
Dana 21.01.2013. zaprimljena je presuda VT suda kojim je Ugovor o preuzimanju prava i obveza ništav u potpunosti. U odnosu na tužbeni zahtjev za naknadu štete ukinuta je presuda TS Bjelovar  i predmet se vraća prvostupanjskom sudu  na ponovno suđenje.
Dana 01.08.2013. godine zaprimljena je prvostupanjska presuda Trgovačkog suda u Bjelovaru kojom je odbijen tužbeni zahtjev u cijelosti. Na navedeno, od strane tužitelja, uložena je žalba na VT sudu.
Banka je dana 13. veljače 2015. godine zaprimila presudu Vrhovnog suda Republike Hrvatske u predmetu tužitelja Jugobanka a.d. u stečaju Beograd kojom je prihvaćena revizija Banke protiv presude Visokog trgovačkog suda Republike Hrvatske od 30. listopada 2012. godine.
Banka je dana 12.10.2016. zaprimila presudu Visokog trgovačkog suda Republike Hrvatske kojom je odbijena žalba tužitelja Jugobanke a.d. u stečaju i potvrđena presuda Trgovačkog suda u Bjelovaru poslovni broj P-9/13-33 od 01. kolovoza 2013. u dijelu kojim su odbijeni svi tužbeni zahtjevi tužitelja za naknadu štete, te je preinačena presuda Trgovačkog suda u Bjelovaru poslovni broj P-9/13-33 od 01. kolovoza 2013. u dijelu koji se odnosi na parnične troškove na način da je naloženo Jugobanci a.d. Beograd u stečaju da Slatinskoj banci d.d. Slatina naknadi dosuđene parnične troškove.
Dana 17.11.2016. zaprimljena je Revizija punomoćnika tužitelja Jugobanke a.d. u stečaju, Beograd, Republika Srbija protiv presude Visokog trgovačkog suda Republike Hrvatske, posl.br. Pž-8979/2013-2 od 15. rujna 2016. godine. O uloženoj Reviziji odlučuje Vrhovni sud Republike Hrvatske, a Slatinska banka d.d. je 30.11.2016. godine, Sudu izjavila odgovor na tužiteljevu Reviziju.
Sukladno zakonskim propisima, Banka je provela rezerviranje za navedeni sudski spor u visini od 1% iznosa sudskog spora, uključujući zateznu kamatu, u ukupnom iznosu od 487 tisuća EUR.
Bilješka 4: Događaji nakon datuma bilance 31.12.2022.
Banka je donijela odluku o promjeni poslovnog modela dužničkih vrijednosnih papira iz modela koji se drži radi naplate i prodaje te mjeri po fer vrijednosti kroz ostalu sveobuhvatnu dobit u model koji se drži radi naplate, a mjeri po amortiziranom trošku od 01.01.2023. godine. 
Promjenom poslovnog modela Banka je napravila i reklasifikaciju portfelja dužničkih vrijednosnih papira koji su bili raspoređeni u poslovni model držanja radi prikupljanja novčanih tokova i prodaje u poslovni model držanje radi naplate (prikupljanja novčanih tokova) sukladno točki 4.4.1. u sklopu Međunarodnog standarda financijskog izvještavanja 9 (MSFI 9): Financijski instrumenti. 
Izvršena je i provjera postupka promjene poslovnog modela u skladu sa zahtjevima MSFI 9 te su zadovoljeni kriteriji za reklasifikaciju dužničkih vrijednosnih papira koji se mjere po fer vrijednosti kroz ostalu sveobuhvatnu dobit u model dužničkih vrijednosnih papira koji se mjere po amortiziranom trošku. 
Financijski efekti od promjene poslovnog modela koje su provedene u siječnju 2023. godine sastoje se od smanjenja portfelja dužničkih vrijednosnih papira koji se mjere po fer vrijednosti kroz ostalu sveobuhvatnu dobit za 210 milijuna kuna (27,8 mio EUR), uvećanja portfelja vrijednosnih papira koji se mjere po amortiziranom trošku za 228,2 milijuna kuna (30,3 mil EUR) te povećanje akumulirane sveobuhvatne dobiti u kapitalu i rezervama za 18,2 milijuna kuna (2,4 mil EUR). Navedene promjene  vidljive su u izvještajima sa stanjem na dan 31. ožujka 2023. godine.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</si>
</sst>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4"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3">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4" fillId="0" borderId="0"/>
    <xf numFmtId="0" fontId="33" fillId="0" borderId="0"/>
    <xf numFmtId="0" fontId="2" fillId="0" borderId="0"/>
    <xf numFmtId="0" fontId="1" fillId="0" borderId="0"/>
    <xf numFmtId="0" fontId="33" fillId="0" borderId="0"/>
    <xf numFmtId="0" fontId="1" fillId="0" borderId="0"/>
    <xf numFmtId="0" fontId="4" fillId="0" borderId="0"/>
  </cellStyleXfs>
  <cellXfs count="266">
    <xf numFmtId="0" fontId="0" fillId="0" borderId="0" xfId="0"/>
    <xf numFmtId="3" fontId="8" fillId="0" borderId="0" xfId="1" applyNumberFormat="1" applyFont="1" applyFill="1" applyBorder="1" applyAlignment="1" applyProtection="1">
      <alignment horizontal="center" vertical="center"/>
    </xf>
    <xf numFmtId="0" fontId="21" fillId="9" borderId="6" xfId="4" applyFont="1" applyFill="1" applyBorder="1"/>
    <xf numFmtId="0" fontId="3" fillId="9" borderId="7" xfId="4" applyFill="1" applyBorder="1"/>
    <xf numFmtId="0" fontId="3" fillId="0" borderId="0" xfId="4"/>
    <xf numFmtId="0" fontId="23" fillId="9" borderId="8" xfId="4" applyFont="1" applyFill="1" applyBorder="1" applyAlignment="1">
      <alignment horizontal="center" vertical="center"/>
    </xf>
    <xf numFmtId="0" fontId="23" fillId="9" borderId="0" xfId="4" applyFont="1" applyFill="1" applyBorder="1" applyAlignment="1">
      <alignment horizontal="center" vertical="center"/>
    </xf>
    <xf numFmtId="0" fontId="23" fillId="9" borderId="9" xfId="4" applyFont="1" applyFill="1" applyBorder="1" applyAlignment="1">
      <alignment horizontal="center" vertical="center"/>
    </xf>
    <xf numFmtId="0" fontId="7" fillId="9" borderId="0" xfId="4" applyFont="1" applyFill="1" applyBorder="1" applyAlignment="1">
      <alignment horizontal="center" vertical="center"/>
    </xf>
    <xf numFmtId="0" fontId="7" fillId="9" borderId="11" xfId="4" applyFont="1" applyFill="1" applyBorder="1" applyAlignment="1">
      <alignment vertical="center"/>
    </xf>
    <xf numFmtId="0" fontId="26" fillId="0" borderId="0" xfId="4" applyFont="1" applyFill="1"/>
    <xf numFmtId="0" fontId="6" fillId="9" borderId="8" xfId="4" applyFont="1" applyFill="1" applyBorder="1" applyAlignment="1">
      <alignment vertical="center" wrapText="1"/>
    </xf>
    <xf numFmtId="0" fontId="6" fillId="9" borderId="0" xfId="4" applyFont="1" applyFill="1" applyBorder="1" applyAlignment="1">
      <alignment horizontal="right" vertical="center" wrapText="1"/>
    </xf>
    <xf numFmtId="0" fontId="6" fillId="9" borderId="0" xfId="4" applyFont="1" applyFill="1" applyBorder="1" applyAlignment="1">
      <alignment vertical="center" wrapText="1"/>
    </xf>
    <xf numFmtId="14" fontId="6" fillId="11" borderId="0" xfId="4" applyNumberFormat="1" applyFont="1" applyFill="1" applyBorder="1" applyAlignment="1" applyProtection="1">
      <alignment horizontal="center" vertical="center"/>
      <protection locked="0"/>
    </xf>
    <xf numFmtId="1" fontId="6" fillId="11" borderId="0" xfId="4" applyNumberFormat="1" applyFont="1" applyFill="1" applyBorder="1" applyAlignment="1" applyProtection="1">
      <alignment horizontal="center" vertical="center"/>
      <protection locked="0"/>
    </xf>
    <xf numFmtId="0" fontId="7" fillId="9" borderId="9" xfId="4" applyFont="1" applyFill="1" applyBorder="1" applyAlignment="1">
      <alignment vertical="center"/>
    </xf>
    <xf numFmtId="14" fontId="6" fillId="12" borderId="0" xfId="4" applyNumberFormat="1" applyFont="1" applyFill="1" applyBorder="1" applyAlignment="1" applyProtection="1">
      <alignment horizontal="center" vertical="center"/>
      <protection locked="0"/>
    </xf>
    <xf numFmtId="0" fontId="3" fillId="13" borderId="0" xfId="4" applyFill="1"/>
    <xf numFmtId="1" fontId="6" fillId="10" borderId="10" xfId="4" applyNumberFormat="1" applyFont="1" applyFill="1" applyBorder="1" applyAlignment="1" applyProtection="1">
      <alignment horizontal="center" vertical="center"/>
      <protection locked="0"/>
    </xf>
    <xf numFmtId="1" fontId="6" fillId="12" borderId="0" xfId="4" applyNumberFormat="1" applyFont="1" applyFill="1" applyBorder="1" applyAlignment="1" applyProtection="1">
      <alignment horizontal="center" vertical="center"/>
      <protection locked="0"/>
    </xf>
    <xf numFmtId="0" fontId="3" fillId="9" borderId="9" xfId="4" applyFill="1" applyBorder="1"/>
    <xf numFmtId="0" fontId="24" fillId="9" borderId="8" xfId="4" applyFont="1" applyFill="1" applyBorder="1" applyAlignment="1">
      <alignment wrapText="1"/>
    </xf>
    <xf numFmtId="0" fontId="24" fillId="9" borderId="9" xfId="4" applyFont="1" applyFill="1" applyBorder="1" applyAlignment="1">
      <alignment wrapText="1"/>
    </xf>
    <xf numFmtId="0" fontId="24" fillId="9" borderId="8" xfId="4" applyFont="1" applyFill="1" applyBorder="1"/>
    <xf numFmtId="0" fontId="24" fillId="9" borderId="0" xfId="4" applyFont="1" applyFill="1" applyBorder="1"/>
    <xf numFmtId="0" fontId="24" fillId="9" borderId="0" xfId="4" applyFont="1" applyFill="1" applyBorder="1" applyAlignment="1">
      <alignment wrapText="1"/>
    </xf>
    <xf numFmtId="0" fontId="24" fillId="9" borderId="9" xfId="4" applyFont="1" applyFill="1" applyBorder="1"/>
    <xf numFmtId="0" fontId="7" fillId="9" borderId="0" xfId="4" applyFont="1" applyFill="1" applyBorder="1" applyAlignment="1">
      <alignment horizontal="right" vertical="center" wrapText="1"/>
    </xf>
    <xf numFmtId="0" fontId="25" fillId="9" borderId="9" xfId="4" applyFont="1" applyFill="1" applyBorder="1" applyAlignment="1">
      <alignment vertical="center"/>
    </xf>
    <xf numFmtId="0" fontId="7" fillId="9" borderId="8" xfId="4" applyFont="1" applyFill="1" applyBorder="1" applyAlignment="1">
      <alignment horizontal="right" vertical="center" wrapText="1"/>
    </xf>
    <xf numFmtId="0" fontId="25" fillId="9" borderId="0" xfId="4" applyFont="1" applyFill="1" applyBorder="1" applyAlignment="1">
      <alignment vertical="center"/>
    </xf>
    <xf numFmtId="0" fontId="24" fillId="9" borderId="0" xfId="4" applyFont="1" applyFill="1" applyBorder="1" applyAlignment="1">
      <alignment vertical="top"/>
    </xf>
    <xf numFmtId="0" fontId="6" fillId="10" borderId="10" xfId="4" applyFont="1" applyFill="1" applyBorder="1" applyAlignment="1" applyProtection="1">
      <alignment horizontal="center" vertical="center"/>
      <protection locked="0"/>
    </xf>
    <xf numFmtId="0" fontId="6" fillId="9" borderId="0" xfId="4" applyFont="1" applyFill="1" applyBorder="1" applyAlignment="1">
      <alignment vertical="center"/>
    </xf>
    <xf numFmtId="0" fontId="24" fillId="9" borderId="0" xfId="4" applyFont="1" applyFill="1" applyBorder="1" applyAlignment="1">
      <alignment vertical="center"/>
    </xf>
    <xf numFmtId="0" fontId="24" fillId="9" borderId="9" xfId="4" applyFont="1" applyFill="1" applyBorder="1" applyAlignment="1">
      <alignment vertical="center"/>
    </xf>
    <xf numFmtId="0" fontId="24" fillId="9" borderId="0" xfId="4" applyFont="1" applyFill="1" applyBorder="1" applyAlignment="1"/>
    <xf numFmtId="0" fontId="27" fillId="9" borderId="0" xfId="4" applyFont="1" applyFill="1" applyBorder="1" applyAlignment="1">
      <alignment vertical="center"/>
    </xf>
    <xf numFmtId="0" fontId="27" fillId="9" borderId="9" xfId="4" applyFont="1" applyFill="1" applyBorder="1" applyAlignment="1">
      <alignment vertical="center"/>
    </xf>
    <xf numFmtId="0" fontId="6" fillId="9" borderId="0" xfId="4" applyFont="1" applyFill="1" applyBorder="1" applyAlignment="1">
      <alignment horizontal="center" vertical="center"/>
    </xf>
    <xf numFmtId="0" fontId="7" fillId="9" borderId="9" xfId="4" applyFont="1" applyFill="1" applyBorder="1" applyAlignment="1">
      <alignment horizontal="center" vertical="center"/>
    </xf>
    <xf numFmtId="0" fontId="24" fillId="9" borderId="8" xfId="4" applyFont="1" applyFill="1" applyBorder="1" applyAlignment="1">
      <alignment vertical="top"/>
    </xf>
    <xf numFmtId="0" fontId="27" fillId="9" borderId="9" xfId="4" applyFont="1" applyFill="1" applyBorder="1"/>
    <xf numFmtId="0" fontId="3" fillId="9" borderId="13" xfId="4" applyFill="1" applyBorder="1"/>
    <xf numFmtId="0" fontId="3" fillId="9" borderId="14" xfId="4" applyFill="1" applyBorder="1"/>
    <xf numFmtId="0" fontId="3" fillId="9" borderId="12" xfId="4" applyFill="1" applyBorder="1"/>
    <xf numFmtId="49" fontId="6" fillId="10" borderId="10" xfId="4" applyNumberFormat="1" applyFont="1" applyFill="1" applyBorder="1" applyAlignment="1" applyProtection="1">
      <alignment horizontal="center" vertical="center"/>
      <protection locked="0"/>
    </xf>
    <xf numFmtId="0" fontId="16" fillId="3" borderId="1" xfId="3" applyFont="1" applyFill="1" applyBorder="1" applyAlignment="1" applyProtection="1">
      <alignment horizontal="center" vertical="center"/>
    </xf>
    <xf numFmtId="3" fontId="16" fillId="3" borderId="1" xfId="3" applyNumberFormat="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3" fontId="4" fillId="0" borderId="0" xfId="5" applyNumberFormat="1" applyProtection="1"/>
    <xf numFmtId="0" fontId="4" fillId="0" borderId="0" xfId="5" applyProtection="1"/>
    <xf numFmtId="0" fontId="6" fillId="3" borderId="3" xfId="5" applyFont="1" applyFill="1" applyBorder="1" applyAlignment="1" applyProtection="1">
      <alignment horizontal="center" vertical="center" wrapText="1"/>
    </xf>
    <xf numFmtId="3" fontId="16" fillId="3" borderId="4" xfId="5" applyNumberFormat="1" applyFont="1" applyFill="1" applyBorder="1" applyAlignment="1" applyProtection="1">
      <alignment horizontal="center" vertical="center" wrapText="1"/>
    </xf>
    <xf numFmtId="3" fontId="16" fillId="3" borderId="3" xfId="5" applyNumberFormat="1" applyFont="1" applyFill="1" applyBorder="1" applyAlignment="1" applyProtection="1">
      <alignment horizontal="center" vertical="center" wrapText="1"/>
    </xf>
    <xf numFmtId="0" fontId="16" fillId="3" borderId="2" xfId="5" applyFont="1" applyFill="1" applyBorder="1" applyAlignment="1" applyProtection="1">
      <alignment horizontal="center" vertical="center"/>
    </xf>
    <xf numFmtId="3" fontId="16" fillId="3" borderId="2" xfId="5" applyNumberFormat="1" applyFont="1" applyFill="1" applyBorder="1" applyAlignment="1" applyProtection="1">
      <alignment horizontal="center" vertical="center" wrapText="1"/>
    </xf>
    <xf numFmtId="164" fontId="16" fillId="14" borderId="1" xfId="5" applyNumberFormat="1" applyFont="1" applyFill="1" applyBorder="1" applyAlignment="1" applyProtection="1">
      <alignment horizontal="center" vertical="center"/>
    </xf>
    <xf numFmtId="3" fontId="28" fillId="14" borderId="1" xfId="5" applyNumberFormat="1" applyFont="1" applyFill="1" applyBorder="1" applyAlignment="1" applyProtection="1">
      <alignment horizontal="right" vertical="center" shrinkToFit="1"/>
    </xf>
    <xf numFmtId="164" fontId="16" fillId="0" borderId="1" xfId="5" applyNumberFormat="1" applyFont="1" applyFill="1" applyBorder="1" applyAlignment="1" applyProtection="1">
      <alignment horizontal="center" vertical="center"/>
    </xf>
    <xf numFmtId="3" fontId="5" fillId="0" borderId="1" xfId="5" applyNumberFormat="1" applyFont="1" applyFill="1" applyBorder="1" applyAlignment="1" applyProtection="1">
      <alignment horizontal="right" vertical="center" shrinkToFit="1"/>
      <protection locked="0"/>
    </xf>
    <xf numFmtId="3" fontId="19" fillId="14" borderId="1" xfId="5" applyNumberFormat="1" applyFont="1" applyFill="1" applyBorder="1" applyAlignment="1" applyProtection="1">
      <alignment horizontal="right" vertical="center" shrinkToFit="1"/>
    </xf>
    <xf numFmtId="3" fontId="16" fillId="14" borderId="1" xfId="5" applyNumberFormat="1" applyFont="1" applyFill="1" applyBorder="1" applyAlignment="1" applyProtection="1">
      <alignment horizontal="right" vertical="center" shrinkToFit="1"/>
    </xf>
    <xf numFmtId="3" fontId="4" fillId="0" borderId="0" xfId="6" applyNumberFormat="1" applyProtection="1"/>
    <xf numFmtId="0" fontId="4" fillId="0" borderId="0" xfId="6" applyProtection="1"/>
    <xf numFmtId="0" fontId="16" fillId="3" borderId="1" xfId="6" applyFont="1" applyFill="1" applyBorder="1" applyAlignment="1" applyProtection="1">
      <alignment horizontal="center" vertical="center"/>
    </xf>
    <xf numFmtId="3" fontId="16" fillId="3" borderId="1" xfId="6" applyNumberFormat="1" applyFont="1" applyFill="1" applyBorder="1" applyAlignment="1" applyProtection="1">
      <alignment horizontal="center" vertical="center" wrapText="1"/>
    </xf>
    <xf numFmtId="164" fontId="16" fillId="0" borderId="1" xfId="6" applyNumberFormat="1" applyFont="1" applyFill="1" applyBorder="1" applyAlignment="1" applyProtection="1">
      <alignment horizontal="center" vertical="center"/>
    </xf>
    <xf numFmtId="3" fontId="7" fillId="0" borderId="1" xfId="6" applyNumberFormat="1" applyFont="1" applyFill="1" applyBorder="1" applyAlignment="1" applyProtection="1">
      <alignment vertical="center" shrinkToFit="1"/>
      <protection locked="0"/>
    </xf>
    <xf numFmtId="164" fontId="16" fillId="14" borderId="1" xfId="6" applyNumberFormat="1" applyFont="1" applyFill="1" applyBorder="1" applyAlignment="1" applyProtection="1">
      <alignment horizontal="center" vertical="center"/>
    </xf>
    <xf numFmtId="3" fontId="28" fillId="14" borderId="1" xfId="6" applyNumberFormat="1" applyFont="1" applyFill="1" applyBorder="1" applyAlignment="1" applyProtection="1">
      <alignment vertical="center" shrinkToFit="1"/>
    </xf>
    <xf numFmtId="0" fontId="4" fillId="0" borderId="0" xfId="6" applyFont="1" applyProtection="1"/>
    <xf numFmtId="3" fontId="7" fillId="0" borderId="1" xfId="6" applyNumberFormat="1" applyFont="1" applyFill="1" applyBorder="1" applyAlignment="1" applyProtection="1">
      <alignment vertical="center" shrinkToFit="1"/>
    </xf>
    <xf numFmtId="3" fontId="19" fillId="0" borderId="1" xfId="6" applyNumberFormat="1" applyFont="1" applyFill="1" applyBorder="1" applyAlignment="1" applyProtection="1">
      <alignment vertical="center" shrinkToFit="1"/>
      <protection locked="0"/>
    </xf>
    <xf numFmtId="3" fontId="19" fillId="14" borderId="1" xfId="6" applyNumberFormat="1" applyFont="1" applyFill="1" applyBorder="1" applyAlignment="1" applyProtection="1">
      <alignment vertical="center" shrinkToFit="1"/>
    </xf>
    <xf numFmtId="3" fontId="19" fillId="6" borderId="1" xfId="6" applyNumberFormat="1" applyFont="1" applyFill="1" applyBorder="1" applyAlignment="1" applyProtection="1">
      <alignment horizontal="right" vertical="center" shrinkToFit="1"/>
      <protection locked="0"/>
    </xf>
    <xf numFmtId="0" fontId="6" fillId="3" borderId="1" xfId="6" applyFont="1" applyFill="1" applyBorder="1" applyAlignment="1" applyProtection="1">
      <alignment horizontal="center" vertical="center" wrapText="1"/>
    </xf>
    <xf numFmtId="3" fontId="5" fillId="0" borderId="1" xfId="6" applyNumberFormat="1" applyFont="1" applyFill="1" applyBorder="1" applyAlignment="1" applyProtection="1">
      <alignment horizontal="right" vertical="center" shrinkToFit="1"/>
      <protection locked="0"/>
    </xf>
    <xf numFmtId="3" fontId="18" fillId="7" borderId="1" xfId="6" applyNumberFormat="1" applyFont="1" applyFill="1" applyBorder="1" applyAlignment="1" applyProtection="1">
      <alignment horizontal="right" vertical="center" shrinkToFit="1"/>
    </xf>
    <xf numFmtId="3" fontId="18" fillId="7" borderId="1" xfId="6" applyNumberFormat="1" applyFont="1" applyFill="1" applyBorder="1" applyAlignment="1" applyProtection="1">
      <alignment horizontal="right" vertical="center" shrinkToFit="1"/>
      <protection locked="0"/>
    </xf>
    <xf numFmtId="3" fontId="4" fillId="0" borderId="0" xfId="1" applyNumberFormat="1" applyFont="1" applyAlignment="1" applyProtection="1">
      <alignment wrapText="1"/>
    </xf>
    <xf numFmtId="3" fontId="4" fillId="0" borderId="0" xfId="6" applyNumberFormat="1" applyFont="1" applyProtection="1"/>
    <xf numFmtId="0" fontId="4" fillId="0" borderId="0" xfId="6" applyFont="1" applyBorder="1" applyAlignment="1" applyProtection="1">
      <alignment horizontal="center" vertical="center" wrapText="1"/>
    </xf>
    <xf numFmtId="14" fontId="8" fillId="2" borderId="0" xfId="1" applyNumberFormat="1" applyFont="1" applyFill="1" applyBorder="1" applyAlignment="1" applyProtection="1">
      <alignment horizontal="center" vertical="center"/>
    </xf>
    <xf numFmtId="3" fontId="4" fillId="0" borderId="0" xfId="6" applyNumberFormat="1" applyFont="1" applyBorder="1" applyAlignment="1" applyProtection="1">
      <alignment horizontal="center" vertical="center" wrapText="1"/>
    </xf>
    <xf numFmtId="3" fontId="4" fillId="0" borderId="0" xfId="1" applyNumberFormat="1" applyFont="1" applyBorder="1" applyAlignment="1" applyProtection="1">
      <alignment wrapText="1"/>
    </xf>
    <xf numFmtId="3" fontId="29" fillId="3" borderId="1" xfId="6" applyNumberFormat="1" applyFont="1" applyFill="1" applyBorder="1" applyAlignment="1" applyProtection="1">
      <alignment horizontal="center" vertical="center" wrapText="1"/>
    </xf>
    <xf numFmtId="3" fontId="31" fillId="3" borderId="1" xfId="6" applyNumberFormat="1" applyFont="1" applyFill="1" applyBorder="1" applyAlignment="1" applyProtection="1">
      <alignment horizontal="center" vertical="center" wrapText="1"/>
    </xf>
    <xf numFmtId="3" fontId="11" fillId="3" borderId="1" xfId="6" applyNumberFormat="1" applyFont="1" applyFill="1" applyBorder="1" applyAlignment="1" applyProtection="1">
      <alignment horizontal="center" vertical="center" wrapText="1"/>
    </xf>
    <xf numFmtId="49" fontId="11" fillId="3" borderId="1" xfId="6" applyNumberFormat="1" applyFont="1" applyFill="1" applyBorder="1" applyAlignment="1" applyProtection="1">
      <alignment horizontal="center" vertical="center"/>
    </xf>
    <xf numFmtId="3" fontId="11" fillId="3" borderId="1" xfId="6" applyNumberFormat="1" applyFont="1" applyFill="1" applyBorder="1" applyAlignment="1" applyProtection="1">
      <alignment horizontal="center" vertical="center"/>
    </xf>
    <xf numFmtId="3" fontId="7" fillId="0" borderId="1" xfId="6" applyNumberFormat="1" applyFont="1" applyFill="1" applyBorder="1" applyAlignment="1" applyProtection="1">
      <alignment horizontal="right" vertical="center" shrinkToFit="1"/>
      <protection locked="0"/>
    </xf>
    <xf numFmtId="3" fontId="19" fillId="14" borderId="1" xfId="6" applyNumberFormat="1" applyFont="1" applyFill="1" applyBorder="1" applyAlignment="1" applyProtection="1">
      <alignment horizontal="right" vertical="center" shrinkToFit="1"/>
    </xf>
    <xf numFmtId="3" fontId="28" fillId="14" borderId="1" xfId="6" applyNumberFormat="1" applyFont="1" applyFill="1" applyBorder="1" applyAlignment="1" applyProtection="1">
      <alignment horizontal="right" vertical="center" shrinkToFit="1"/>
    </xf>
    <xf numFmtId="0" fontId="16" fillId="0" borderId="0" xfId="6" applyFont="1" applyFill="1" applyBorder="1" applyAlignment="1" applyProtection="1">
      <alignment horizontal="left" vertical="center" wrapText="1"/>
    </xf>
    <xf numFmtId="0" fontId="16" fillId="0" borderId="0" xfId="6" applyFont="1" applyBorder="1" applyAlignment="1" applyProtection="1">
      <alignment horizontal="left" vertical="center" wrapText="1"/>
    </xf>
    <xf numFmtId="165" fontId="6" fillId="0" borderId="0" xfId="6" applyNumberFormat="1" applyFont="1" applyFill="1" applyBorder="1" applyAlignment="1" applyProtection="1">
      <alignment horizontal="center" vertical="center"/>
    </xf>
    <xf numFmtId="3" fontId="19" fillId="0" borderId="0" xfId="6" applyNumberFormat="1" applyFont="1" applyFill="1" applyBorder="1" applyAlignment="1" applyProtection="1">
      <alignment horizontal="right" vertical="center" shrinkToFit="1"/>
    </xf>
    <xf numFmtId="0" fontId="6" fillId="10" borderId="12" xfId="4" applyFont="1" applyFill="1" applyBorder="1" applyAlignment="1" applyProtection="1">
      <alignment horizontal="center" vertical="center"/>
      <protection locked="0"/>
    </xf>
    <xf numFmtId="0" fontId="24" fillId="9" borderId="0" xfId="4" applyFont="1" applyFill="1" applyBorder="1" applyProtection="1">
      <protection locked="0"/>
    </xf>
    <xf numFmtId="0" fontId="24" fillId="9" borderId="8" xfId="4" applyFont="1" applyFill="1" applyBorder="1" applyProtection="1">
      <protection locked="0"/>
    </xf>
    <xf numFmtId="0" fontId="24" fillId="9" borderId="0" xfId="4" applyFont="1" applyFill="1" applyBorder="1" applyAlignment="1" applyProtection="1">
      <alignment vertical="top"/>
      <protection locked="0"/>
    </xf>
    <xf numFmtId="0" fontId="24" fillId="9" borderId="9" xfId="4" applyFont="1" applyFill="1" applyBorder="1" applyProtection="1">
      <protection locked="0"/>
    </xf>
    <xf numFmtId="0" fontId="24" fillId="9" borderId="0" xfId="4" applyFont="1" applyFill="1" applyBorder="1" applyAlignment="1" applyProtection="1">
      <alignment vertical="top" wrapText="1"/>
      <protection locked="0"/>
    </xf>
    <xf numFmtId="0" fontId="24" fillId="9" borderId="0" xfId="4" applyFont="1" applyFill="1" applyBorder="1" applyAlignment="1" applyProtection="1">
      <alignment wrapText="1"/>
      <protection locked="0"/>
    </xf>
    <xf numFmtId="0" fontId="24" fillId="9" borderId="8" xfId="4" applyFont="1" applyFill="1" applyBorder="1" applyAlignment="1" applyProtection="1">
      <alignment vertical="top"/>
      <protection locked="0"/>
    </xf>
    <xf numFmtId="0" fontId="7" fillId="9" borderId="8" xfId="4" applyFont="1" applyFill="1" applyBorder="1" applyAlignment="1">
      <alignment horizontal="right" vertical="center" wrapText="1"/>
    </xf>
    <xf numFmtId="0" fontId="7" fillId="9" borderId="0" xfId="4" applyFont="1" applyFill="1" applyBorder="1" applyAlignment="1">
      <alignment horizontal="right" vertical="center" wrapText="1"/>
    </xf>
    <xf numFmtId="0" fontId="24" fillId="10" borderId="13" xfId="8" applyFont="1" applyFill="1" applyBorder="1" applyAlignment="1" applyProtection="1">
      <alignment vertical="center"/>
      <protection locked="0"/>
    </xf>
    <xf numFmtId="0" fontId="24" fillId="10" borderId="14" xfId="8" applyFont="1" applyFill="1" applyBorder="1" applyAlignment="1" applyProtection="1">
      <alignment vertical="center"/>
      <protection locked="0"/>
    </xf>
    <xf numFmtId="0" fontId="24" fillId="10" borderId="12" xfId="8" applyFont="1" applyFill="1" applyBorder="1" applyAlignment="1" applyProtection="1">
      <alignment vertical="center"/>
      <protection locked="0"/>
    </xf>
    <xf numFmtId="0" fontId="7" fillId="9" borderId="6" xfId="4" applyFont="1" applyFill="1" applyBorder="1" applyAlignment="1">
      <alignment horizontal="left" vertical="center" wrapText="1"/>
    </xf>
    <xf numFmtId="0" fontId="7" fillId="9" borderId="15" xfId="4" applyFont="1" applyFill="1" applyBorder="1" applyAlignment="1">
      <alignment horizontal="left" vertical="center" wrapText="1"/>
    </xf>
    <xf numFmtId="0" fontId="24" fillId="9" borderId="0" xfId="4" applyFont="1" applyFill="1" applyBorder="1"/>
    <xf numFmtId="0" fontId="6" fillId="10" borderId="13" xfId="4" applyFont="1" applyFill="1" applyBorder="1" applyAlignment="1" applyProtection="1">
      <alignment vertical="center"/>
      <protection locked="0"/>
    </xf>
    <xf numFmtId="0" fontId="6" fillId="10" borderId="14" xfId="4" applyFont="1" applyFill="1" applyBorder="1" applyAlignment="1" applyProtection="1">
      <alignment vertical="center"/>
      <protection locked="0"/>
    </xf>
    <xf numFmtId="0" fontId="6" fillId="10" borderId="12" xfId="4" applyFont="1" applyFill="1" applyBorder="1" applyAlignment="1" applyProtection="1">
      <alignment vertical="center"/>
      <protection locked="0"/>
    </xf>
    <xf numFmtId="0" fontId="7" fillId="9" borderId="0" xfId="4" applyFont="1" applyFill="1" applyBorder="1" applyAlignment="1">
      <alignment vertical="center"/>
    </xf>
    <xf numFmtId="49" fontId="6" fillId="10" borderId="13" xfId="8" applyNumberFormat="1" applyFont="1" applyFill="1" applyBorder="1" applyAlignment="1" applyProtection="1">
      <alignment vertical="center"/>
      <protection locked="0"/>
    </xf>
    <xf numFmtId="49" fontId="6" fillId="10" borderId="14" xfId="8" applyNumberFormat="1" applyFont="1" applyFill="1" applyBorder="1" applyAlignment="1" applyProtection="1">
      <alignment vertical="center"/>
      <protection locked="0"/>
    </xf>
    <xf numFmtId="49" fontId="6" fillId="10" borderId="12" xfId="8" applyNumberFormat="1" applyFont="1" applyFill="1" applyBorder="1" applyAlignment="1" applyProtection="1">
      <alignment vertical="center"/>
      <protection locked="0"/>
    </xf>
    <xf numFmtId="0" fontId="7" fillId="9" borderId="0" xfId="4" applyFont="1" applyFill="1" applyBorder="1" applyAlignment="1">
      <alignment horizontal="center" vertical="center"/>
    </xf>
    <xf numFmtId="0" fontId="7" fillId="9" borderId="9" xfId="4" applyFont="1" applyFill="1" applyBorder="1" applyAlignment="1">
      <alignment horizontal="center" vertical="center"/>
    </xf>
    <xf numFmtId="0" fontId="6" fillId="10" borderId="13" xfId="4" applyFont="1" applyFill="1" applyBorder="1" applyAlignment="1" applyProtection="1">
      <alignment horizontal="center" vertical="center"/>
      <protection locked="0"/>
    </xf>
    <xf numFmtId="0" fontId="6" fillId="10" borderId="12" xfId="4" applyFont="1" applyFill="1" applyBorder="1" applyAlignment="1" applyProtection="1">
      <alignment horizontal="center" vertical="center"/>
      <protection locked="0"/>
    </xf>
    <xf numFmtId="0" fontId="7" fillId="9" borderId="8" xfId="4" applyFont="1" applyFill="1" applyBorder="1" applyAlignment="1">
      <alignment horizontal="left" vertical="center"/>
    </xf>
    <xf numFmtId="0" fontId="7" fillId="9" borderId="0" xfId="4" applyFont="1" applyFill="1" applyBorder="1" applyAlignment="1">
      <alignment horizontal="left" vertical="center"/>
    </xf>
    <xf numFmtId="0" fontId="24" fillId="9" borderId="0" xfId="4" applyFont="1" applyFill="1" applyBorder="1" applyAlignment="1">
      <alignment vertical="top"/>
    </xf>
    <xf numFmtId="0" fontId="7" fillId="9" borderId="0" xfId="4" applyFont="1" applyFill="1" applyBorder="1" applyAlignment="1">
      <alignment vertical="top"/>
    </xf>
    <xf numFmtId="0" fontId="6" fillId="10" borderId="13" xfId="4" applyFont="1" applyFill="1" applyBorder="1" applyAlignment="1" applyProtection="1">
      <alignment horizontal="right" vertical="center"/>
      <protection locked="0"/>
    </xf>
    <xf numFmtId="0" fontId="6" fillId="10" borderId="14" xfId="4" applyFont="1" applyFill="1" applyBorder="1" applyAlignment="1" applyProtection="1">
      <alignment horizontal="right" vertical="center"/>
      <protection locked="0"/>
    </xf>
    <xf numFmtId="0" fontId="6" fillId="10" borderId="12" xfId="4" applyFont="1" applyFill="1" applyBorder="1" applyAlignment="1" applyProtection="1">
      <alignment horizontal="right" vertical="center"/>
      <protection locked="0"/>
    </xf>
    <xf numFmtId="0" fontId="24" fillId="9" borderId="0" xfId="4" applyFont="1" applyFill="1" applyBorder="1" applyAlignment="1" applyProtection="1">
      <alignment vertical="top"/>
      <protection locked="0"/>
    </xf>
    <xf numFmtId="0" fontId="24" fillId="9" borderId="0" xfId="4" applyFont="1" applyFill="1" applyBorder="1" applyProtection="1">
      <protection locked="0"/>
    </xf>
    <xf numFmtId="0" fontId="24" fillId="9" borderId="0" xfId="4" applyFont="1" applyFill="1" applyBorder="1" applyAlignment="1" applyProtection="1">
      <alignment vertical="top" wrapText="1"/>
      <protection locked="0"/>
    </xf>
    <xf numFmtId="0" fontId="7" fillId="9" borderId="8" xfId="4" applyFont="1" applyFill="1" applyBorder="1" applyAlignment="1">
      <alignment horizontal="center" vertical="center"/>
    </xf>
    <xf numFmtId="0" fontId="7" fillId="9" borderId="8" xfId="4" applyFont="1" applyFill="1" applyBorder="1" applyAlignment="1">
      <alignment horizontal="right" vertical="center"/>
    </xf>
    <xf numFmtId="0" fontId="7" fillId="9" borderId="0" xfId="4" applyFont="1" applyFill="1" applyBorder="1" applyAlignment="1">
      <alignment horizontal="right" vertical="center"/>
    </xf>
    <xf numFmtId="0" fontId="25" fillId="9" borderId="0" xfId="4" applyFont="1" applyFill="1" applyBorder="1" applyAlignment="1">
      <alignment vertical="center"/>
    </xf>
    <xf numFmtId="0" fontId="7" fillId="9" borderId="8" xfId="4" applyFont="1" applyFill="1" applyBorder="1" applyAlignment="1">
      <alignment horizontal="left" vertical="center" wrapText="1"/>
    </xf>
    <xf numFmtId="0" fontId="24" fillId="10" borderId="13" xfId="8" applyFont="1" applyFill="1" applyBorder="1" applyProtection="1">
      <protection locked="0"/>
    </xf>
    <xf numFmtId="0" fontId="24" fillId="10" borderId="14" xfId="8" applyFont="1" applyFill="1" applyBorder="1" applyProtection="1">
      <protection locked="0"/>
    </xf>
    <xf numFmtId="0" fontId="24" fillId="10" borderId="12" xfId="8" applyFont="1" applyFill="1" applyBorder="1" applyProtection="1">
      <protection locked="0"/>
    </xf>
    <xf numFmtId="0" fontId="6" fillId="10" borderId="13" xfId="8" applyFont="1" applyFill="1" applyBorder="1" applyAlignment="1" applyProtection="1">
      <alignment vertical="center"/>
      <protection locked="0"/>
    </xf>
    <xf numFmtId="0" fontId="6" fillId="10" borderId="14" xfId="8" applyFont="1" applyFill="1" applyBorder="1" applyAlignment="1" applyProtection="1">
      <alignment vertical="center"/>
      <protection locked="0"/>
    </xf>
    <xf numFmtId="0" fontId="6" fillId="10" borderId="12" xfId="8" applyFont="1" applyFill="1" applyBorder="1" applyAlignment="1" applyProtection="1">
      <alignment vertical="center"/>
      <protection locked="0"/>
    </xf>
    <xf numFmtId="0" fontId="6" fillId="10" borderId="13" xfId="8" applyFont="1" applyFill="1" applyBorder="1" applyAlignment="1" applyProtection="1">
      <alignment horizontal="center" vertical="center"/>
      <protection locked="0"/>
    </xf>
    <xf numFmtId="0" fontId="6" fillId="10" borderId="12" xfId="8" applyFont="1" applyFill="1" applyBorder="1" applyAlignment="1" applyProtection="1">
      <alignment horizontal="center" vertical="center"/>
      <protection locked="0"/>
    </xf>
    <xf numFmtId="49" fontId="6" fillId="10" borderId="13" xfId="8" applyNumberFormat="1" applyFont="1" applyFill="1" applyBorder="1" applyAlignment="1" applyProtection="1">
      <alignment horizontal="center" vertical="center"/>
      <protection locked="0"/>
    </xf>
    <xf numFmtId="49" fontId="6" fillId="10" borderId="12" xfId="8" applyNumberFormat="1" applyFont="1" applyFill="1" applyBorder="1" applyAlignment="1" applyProtection="1">
      <alignment horizontal="center" vertical="center"/>
      <protection locked="0"/>
    </xf>
    <xf numFmtId="0" fontId="24" fillId="9" borderId="8" xfId="4" applyFont="1" applyFill="1" applyBorder="1" applyAlignment="1">
      <alignment vertical="center" wrapText="1"/>
    </xf>
    <xf numFmtId="0" fontId="24" fillId="9" borderId="0" xfId="4" applyFont="1" applyFill="1" applyBorder="1" applyAlignment="1">
      <alignment vertical="center" wrapText="1"/>
    </xf>
    <xf numFmtId="0" fontId="7" fillId="9" borderId="9" xfId="4" applyFont="1" applyFill="1" applyBorder="1" applyAlignment="1">
      <alignment horizontal="right" vertical="center" wrapText="1"/>
    </xf>
    <xf numFmtId="0" fontId="25" fillId="9" borderId="8" xfId="4" applyFont="1" applyFill="1" applyBorder="1" applyAlignment="1">
      <alignment vertical="center"/>
    </xf>
    <xf numFmtId="0" fontId="22" fillId="9" borderId="8" xfId="4" applyFont="1" applyFill="1" applyBorder="1" applyAlignment="1">
      <alignment horizontal="center" vertical="center" wrapText="1"/>
    </xf>
    <xf numFmtId="0" fontId="22" fillId="9" borderId="0" xfId="4" applyFont="1" applyFill="1" applyBorder="1" applyAlignment="1">
      <alignment horizontal="center" vertical="center" wrapText="1"/>
    </xf>
    <xf numFmtId="0" fontId="7" fillId="9" borderId="9" xfId="4" applyFont="1" applyFill="1" applyBorder="1" applyAlignment="1">
      <alignment horizontal="right" vertical="center"/>
    </xf>
    <xf numFmtId="0" fontId="24" fillId="9" borderId="0" xfId="4" applyFont="1" applyFill="1" applyBorder="1" applyAlignment="1">
      <alignment wrapText="1"/>
    </xf>
    <xf numFmtId="0" fontId="20" fillId="9" borderId="5" xfId="4" applyFont="1" applyFill="1" applyBorder="1" applyAlignment="1">
      <alignment vertical="center"/>
    </xf>
    <xf numFmtId="0" fontId="20" fillId="9" borderId="6" xfId="4" applyFont="1" applyFill="1" applyBorder="1" applyAlignment="1">
      <alignment vertical="center"/>
    </xf>
    <xf numFmtId="0" fontId="23" fillId="9" borderId="8" xfId="4" applyFont="1" applyFill="1" applyBorder="1" applyAlignment="1">
      <alignment horizontal="center" vertical="center"/>
    </xf>
    <xf numFmtId="0" fontId="23" fillId="9" borderId="0" xfId="4" applyFont="1" applyFill="1" applyBorder="1" applyAlignment="1">
      <alignment horizontal="center" vertical="center"/>
    </xf>
    <xf numFmtId="0" fontId="23" fillId="9" borderId="9" xfId="4" applyFont="1" applyFill="1" applyBorder="1" applyAlignment="1">
      <alignment horizontal="center" vertical="center"/>
    </xf>
    <xf numFmtId="0" fontId="6" fillId="9" borderId="8" xfId="4" applyFont="1" applyFill="1" applyBorder="1" applyAlignment="1">
      <alignment vertical="center" wrapText="1"/>
    </xf>
    <xf numFmtId="0" fontId="6" fillId="9" borderId="0" xfId="4" applyFont="1" applyFill="1" applyBorder="1" applyAlignment="1">
      <alignment vertical="center" wrapText="1"/>
    </xf>
    <xf numFmtId="14" fontId="6" fillId="10" borderId="13" xfId="7" applyNumberFormat="1" applyFont="1" applyFill="1" applyBorder="1" applyAlignment="1" applyProtection="1">
      <alignment horizontal="center" vertical="center"/>
      <protection locked="0"/>
    </xf>
    <xf numFmtId="14" fontId="6" fillId="10" borderId="12" xfId="7" applyNumberFormat="1" applyFont="1" applyFill="1" applyBorder="1" applyAlignment="1" applyProtection="1">
      <alignment horizontal="center" vertical="center"/>
      <protection locked="0"/>
    </xf>
    <xf numFmtId="14" fontId="6" fillId="10" borderId="13" xfId="4" applyNumberFormat="1" applyFont="1" applyFill="1" applyBorder="1" applyAlignment="1" applyProtection="1">
      <alignment horizontal="center" vertical="center"/>
      <protection locked="0"/>
    </xf>
    <xf numFmtId="14" fontId="6" fillId="10" borderId="12" xfId="4" applyNumberFormat="1" applyFont="1" applyFill="1" applyBorder="1" applyAlignment="1" applyProtection="1">
      <alignment horizontal="center" vertical="center"/>
      <protection locked="0"/>
    </xf>
    <xf numFmtId="0" fontId="6" fillId="0" borderId="8"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9" xfId="4" applyFont="1" applyFill="1" applyBorder="1" applyAlignment="1">
      <alignment horizontal="center" vertical="center" wrapText="1"/>
    </xf>
    <xf numFmtId="0" fontId="24" fillId="9" borderId="8" xfId="4" applyFont="1" applyFill="1" applyBorder="1" applyAlignment="1">
      <alignment wrapText="1"/>
    </xf>
    <xf numFmtId="0" fontId="16" fillId="3" borderId="14" xfId="5" applyFont="1" applyFill="1" applyBorder="1" applyAlignment="1" applyProtection="1">
      <alignment horizontal="center" vertical="center"/>
    </xf>
    <xf numFmtId="0" fontId="4" fillId="0" borderId="14" xfId="5" applyBorder="1" applyAlignment="1" applyProtection="1">
      <alignment horizontal="center" vertical="center"/>
    </xf>
    <xf numFmtId="0" fontId="4" fillId="0" borderId="12" xfId="5" applyBorder="1" applyAlignment="1" applyProtection="1">
      <alignment horizontal="center" vertical="center"/>
    </xf>
    <xf numFmtId="0" fontId="10" fillId="0" borderId="0" xfId="5" applyFont="1" applyFill="1" applyBorder="1" applyAlignment="1" applyProtection="1">
      <alignment horizontal="center" vertical="center" wrapText="1"/>
    </xf>
    <xf numFmtId="0" fontId="4" fillId="0" borderId="0" xfId="5" applyAlignment="1" applyProtection="1">
      <alignment horizontal="center" vertical="center" wrapText="1"/>
    </xf>
    <xf numFmtId="0" fontId="8" fillId="0" borderId="0" xfId="5" applyFont="1" applyFill="1" applyBorder="1" applyAlignment="1" applyProtection="1">
      <alignment horizontal="center" vertical="top" wrapText="1"/>
      <protection locked="0"/>
    </xf>
    <xf numFmtId="0" fontId="4" fillId="0" borderId="0" xfId="5" applyAlignment="1" applyProtection="1">
      <alignment horizontal="center" wrapText="1"/>
      <protection locked="0"/>
    </xf>
    <xf numFmtId="0" fontId="4" fillId="0" borderId="0" xfId="5" applyFont="1" applyFill="1" applyBorder="1" applyAlignment="1" applyProtection="1">
      <alignment horizontal="right" vertical="top" wrapText="1"/>
    </xf>
    <xf numFmtId="0" fontId="4" fillId="0" borderId="0" xfId="5" applyFont="1" applyBorder="1" applyAlignment="1" applyProtection="1">
      <alignment horizontal="right" vertical="top" wrapText="1"/>
    </xf>
    <xf numFmtId="0" fontId="4" fillId="0" borderId="0" xfId="5" applyAlignment="1" applyProtection="1"/>
    <xf numFmtId="0" fontId="8" fillId="2" borderId="13" xfId="5" applyFont="1" applyFill="1" applyBorder="1" applyAlignment="1" applyProtection="1">
      <alignment vertical="center" wrapText="1"/>
      <protection locked="0"/>
    </xf>
    <xf numFmtId="0" fontId="4" fillId="0" borderId="14" xfId="5" applyBorder="1" applyAlignment="1" applyProtection="1">
      <alignment vertical="center" wrapText="1"/>
      <protection locked="0"/>
    </xf>
    <xf numFmtId="0" fontId="4" fillId="0" borderId="14" xfId="5" applyBorder="1" applyAlignment="1" applyProtection="1">
      <protection locked="0"/>
    </xf>
    <xf numFmtId="0" fontId="6" fillId="3" borderId="5" xfId="5" applyFont="1" applyFill="1" applyBorder="1" applyAlignment="1" applyProtection="1">
      <alignment horizontal="center" vertical="center" wrapText="1"/>
    </xf>
    <xf numFmtId="0" fontId="4" fillId="0" borderId="6" xfId="5" applyBorder="1" applyAlignment="1" applyProtection="1">
      <alignment horizontal="center" vertical="center" wrapText="1"/>
    </xf>
    <xf numFmtId="0" fontId="4" fillId="0" borderId="7" xfId="5" applyBorder="1" applyAlignment="1" applyProtection="1">
      <alignment horizontal="center" vertical="center" wrapText="1"/>
    </xf>
    <xf numFmtId="49" fontId="6" fillId="14" borderId="1" xfId="5" applyNumberFormat="1" applyFont="1" applyFill="1" applyBorder="1" applyAlignment="1" applyProtection="1">
      <alignment horizontal="left" vertical="center" wrapText="1" indent="1"/>
    </xf>
    <xf numFmtId="0" fontId="4" fillId="4" borderId="15" xfId="5" applyFont="1" applyFill="1" applyBorder="1" applyAlignment="1" applyProtection="1">
      <alignment horizontal="left" vertical="center" wrapText="1"/>
    </xf>
    <xf numFmtId="0" fontId="4" fillId="0" borderId="15" xfId="5" applyBorder="1" applyAlignment="1" applyProtection="1"/>
    <xf numFmtId="0" fontId="6" fillId="4" borderId="1" xfId="5" applyFont="1" applyFill="1" applyBorder="1" applyAlignment="1" applyProtection="1">
      <alignment horizontal="left" vertical="center" wrapText="1"/>
    </xf>
    <xf numFmtId="0" fontId="7" fillId="4" borderId="1" xfId="5" applyFont="1" applyFill="1" applyBorder="1" applyAlignment="1" applyProtection="1">
      <alignment horizontal="left" vertical="center" wrapText="1"/>
    </xf>
    <xf numFmtId="0" fontId="6" fillId="14" borderId="1" xfId="5" applyNumberFormat="1" applyFont="1" applyFill="1" applyBorder="1" applyAlignment="1" applyProtection="1">
      <alignment horizontal="left" vertical="center" wrapText="1" indent="1"/>
    </xf>
    <xf numFmtId="49" fontId="7" fillId="0" borderId="1" xfId="5" applyNumberFormat="1" applyFont="1" applyBorder="1" applyAlignment="1" applyProtection="1">
      <alignment horizontal="left" vertical="center" wrapText="1" indent="2"/>
    </xf>
    <xf numFmtId="49" fontId="7" fillId="0" borderId="1" xfId="5" applyNumberFormat="1" applyFont="1" applyFill="1" applyBorder="1" applyAlignment="1" applyProtection="1">
      <alignment horizontal="left" vertical="center" wrapText="1" indent="1"/>
    </xf>
    <xf numFmtId="49" fontId="7" fillId="0" borderId="1" xfId="5" applyNumberFormat="1" applyFont="1" applyBorder="1" applyAlignment="1" applyProtection="1">
      <alignment horizontal="left" vertical="center" wrapText="1" indent="1"/>
    </xf>
    <xf numFmtId="49" fontId="7" fillId="14" borderId="1" xfId="5" applyNumberFormat="1" applyFont="1" applyFill="1" applyBorder="1" applyAlignment="1" applyProtection="1">
      <alignment horizontal="left" vertical="center" wrapText="1" indent="1"/>
    </xf>
    <xf numFmtId="49" fontId="6" fillId="14" borderId="1" xfId="5" applyNumberFormat="1" applyFont="1" applyFill="1" applyBorder="1" applyAlignment="1" applyProtection="1">
      <alignment horizontal="left" vertical="center" wrapText="1"/>
    </xf>
    <xf numFmtId="49" fontId="6" fillId="0" borderId="1" xfId="5" applyNumberFormat="1" applyFont="1" applyBorder="1" applyAlignment="1" applyProtection="1">
      <alignment horizontal="left" vertical="center" wrapText="1" indent="1"/>
    </xf>
    <xf numFmtId="49" fontId="7" fillId="14" borderId="1" xfId="5" applyNumberFormat="1" applyFont="1" applyFill="1" applyBorder="1" applyAlignment="1" applyProtection="1">
      <alignment horizontal="left" vertical="center" wrapText="1"/>
    </xf>
    <xf numFmtId="0" fontId="7" fillId="4" borderId="1" xfId="5" applyFont="1" applyFill="1" applyBorder="1" applyAlignment="1" applyProtection="1">
      <alignment vertical="center"/>
    </xf>
    <xf numFmtId="49" fontId="7" fillId="0" borderId="1" xfId="6" applyNumberFormat="1" applyFont="1" applyBorder="1" applyAlignment="1" applyProtection="1">
      <alignment horizontal="left" vertical="center" wrapText="1"/>
    </xf>
    <xf numFmtId="0" fontId="10" fillId="0" borderId="0" xfId="6" applyFont="1" applyFill="1" applyBorder="1" applyAlignment="1" applyProtection="1">
      <alignment horizontal="center" vertical="center" wrapText="1"/>
    </xf>
    <xf numFmtId="0" fontId="4" fillId="0" borderId="0" xfId="6" applyAlignment="1" applyProtection="1">
      <alignment horizontal="center" vertical="center" wrapText="1"/>
    </xf>
    <xf numFmtId="0" fontId="8" fillId="0" borderId="0" xfId="6" applyFont="1" applyFill="1" applyBorder="1" applyAlignment="1" applyProtection="1">
      <alignment horizontal="center" vertical="top" wrapText="1"/>
      <protection locked="0"/>
    </xf>
    <xf numFmtId="0" fontId="4" fillId="0" borderId="0" xfId="6" applyAlignment="1" applyProtection="1">
      <alignment horizontal="center" wrapText="1"/>
      <protection locked="0"/>
    </xf>
    <xf numFmtId="49" fontId="6" fillId="14" borderId="1" xfId="6" applyNumberFormat="1" applyFont="1" applyFill="1" applyBorder="1" applyAlignment="1" applyProtection="1">
      <alignment horizontal="left" vertical="center" wrapText="1"/>
    </xf>
    <xf numFmtId="49" fontId="7" fillId="14" borderId="1" xfId="6" applyNumberFormat="1" applyFont="1" applyFill="1" applyBorder="1" applyAlignment="1" applyProtection="1">
      <alignment horizontal="left" vertical="center" wrapText="1"/>
    </xf>
    <xf numFmtId="49" fontId="6" fillId="14" borderId="1" xfId="6" applyNumberFormat="1" applyFont="1" applyFill="1" applyBorder="1" applyAlignment="1" applyProtection="1">
      <alignment horizontal="left" vertical="center" wrapText="1" indent="1"/>
    </xf>
    <xf numFmtId="49" fontId="7" fillId="0" borderId="1" xfId="6" applyNumberFormat="1" applyFont="1" applyBorder="1" applyAlignment="1" applyProtection="1">
      <alignment horizontal="left" vertical="center" wrapText="1" indent="3"/>
    </xf>
    <xf numFmtId="49" fontId="6" fillId="0" borderId="1" xfId="6" applyNumberFormat="1" applyFont="1" applyBorder="1" applyAlignment="1" applyProtection="1">
      <alignment horizontal="left" vertical="center" wrapText="1"/>
    </xf>
    <xf numFmtId="0" fontId="14" fillId="4" borderId="5" xfId="6" applyFont="1" applyFill="1" applyBorder="1" applyAlignment="1" applyProtection="1">
      <alignment horizontal="left" vertical="center" wrapText="1"/>
    </xf>
    <xf numFmtId="0" fontId="14" fillId="4" borderId="6" xfId="6" applyFont="1" applyFill="1" applyBorder="1" applyAlignment="1" applyProtection="1">
      <alignment horizontal="left" vertical="center" wrapText="1"/>
    </xf>
    <xf numFmtId="0" fontId="15" fillId="4" borderId="6" xfId="6" applyFont="1" applyFill="1" applyBorder="1" applyAlignment="1" applyProtection="1">
      <alignment horizontal="left" vertical="center" wrapText="1"/>
    </xf>
    <xf numFmtId="0" fontId="0" fillId="0" borderId="6" xfId="0" applyBorder="1" applyAlignment="1"/>
    <xf numFmtId="0" fontId="4" fillId="0" borderId="0" xfId="6" applyFont="1" applyFill="1" applyBorder="1" applyAlignment="1" applyProtection="1">
      <alignment horizontal="right" vertical="top" wrapText="1"/>
    </xf>
    <xf numFmtId="0" fontId="4" fillId="0" borderId="0" xfId="6" applyAlignment="1" applyProtection="1"/>
    <xf numFmtId="0" fontId="0" fillId="0" borderId="0" xfId="0" applyAlignment="1"/>
    <xf numFmtId="0" fontId="8" fillId="5" borderId="13" xfId="6" applyFont="1" applyFill="1" applyBorder="1" applyAlignment="1" applyProtection="1">
      <alignment vertical="center" wrapText="1"/>
      <protection locked="0"/>
    </xf>
    <xf numFmtId="0" fontId="4" fillId="0" borderId="14" xfId="6" applyBorder="1" applyAlignment="1" applyProtection="1">
      <protection locked="0"/>
    </xf>
    <xf numFmtId="0" fontId="0" fillId="0" borderId="14" xfId="0" applyBorder="1" applyAlignment="1"/>
    <xf numFmtId="0" fontId="6"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3" fontId="16"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49" fontId="7" fillId="0" borderId="1" xfId="6" applyNumberFormat="1" applyFont="1" applyBorder="1" applyAlignment="1" applyProtection="1">
      <alignment horizontal="left" vertical="center" wrapText="1" indent="1"/>
    </xf>
    <xf numFmtId="0" fontId="16"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6" fillId="0" borderId="1" xfId="6" applyNumberFormat="1" applyFont="1" applyBorder="1" applyAlignment="1" applyProtection="1">
      <alignment horizontal="left" vertical="center" wrapText="1" indent="1"/>
    </xf>
    <xf numFmtId="0" fontId="16" fillId="3" borderId="1" xfId="6" applyFont="1" applyFill="1" applyBorder="1" applyAlignment="1" applyProtection="1">
      <alignment horizontal="center" vertical="center" wrapText="1"/>
    </xf>
    <xf numFmtId="0" fontId="4" fillId="0" borderId="1" xfId="6" applyBorder="1" applyAlignment="1" applyProtection="1">
      <alignment horizontal="center" vertical="center" wrapText="1"/>
    </xf>
    <xf numFmtId="0" fontId="4" fillId="0" borderId="0" xfId="6" applyAlignment="1" applyProtection="1">
      <alignment horizontal="center" wrapText="1"/>
    </xf>
    <xf numFmtId="0" fontId="4" fillId="0" borderId="0" xfId="6" applyFont="1" applyBorder="1" applyAlignment="1" applyProtection="1">
      <alignment horizontal="right" vertical="top" wrapText="1"/>
    </xf>
    <xf numFmtId="0" fontId="4" fillId="0" borderId="0" xfId="6" applyFont="1" applyBorder="1" applyAlignment="1" applyProtection="1">
      <alignment horizontal="right"/>
    </xf>
    <xf numFmtId="0" fontId="16" fillId="2" borderId="13" xfId="6" applyFont="1" applyFill="1" applyBorder="1" applyAlignment="1" applyProtection="1">
      <alignment vertical="center" wrapText="1"/>
      <protection locked="0"/>
    </xf>
    <xf numFmtId="0" fontId="4" fillId="0" borderId="14" xfId="6" applyBorder="1" applyAlignment="1" applyProtection="1">
      <alignment vertical="center" wrapText="1"/>
      <protection locked="0"/>
    </xf>
    <xf numFmtId="0" fontId="6" fillId="3" borderId="1" xfId="6" applyFont="1" applyFill="1" applyBorder="1" applyAlignment="1" applyProtection="1">
      <alignment horizontal="center" vertical="center" wrapText="1"/>
    </xf>
    <xf numFmtId="0" fontId="7" fillId="0" borderId="1" xfId="6" applyFont="1" applyBorder="1" applyAlignment="1" applyProtection="1">
      <alignment horizontal="left" vertical="center" wrapText="1"/>
    </xf>
    <xf numFmtId="0" fontId="14" fillId="8" borderId="1" xfId="6" applyFont="1" applyFill="1" applyBorder="1" applyAlignment="1" applyProtection="1">
      <alignment horizontal="left" vertical="center" shrinkToFit="1"/>
    </xf>
    <xf numFmtId="0" fontId="7" fillId="8" borderId="1" xfId="6" applyFont="1" applyFill="1" applyBorder="1" applyAlignment="1" applyProtection="1">
      <alignment horizontal="left" vertical="center" shrinkToFit="1"/>
    </xf>
    <xf numFmtId="0" fontId="6" fillId="0" borderId="1" xfId="6" applyFont="1" applyBorder="1" applyAlignment="1" applyProtection="1">
      <alignment horizontal="left" vertical="center" wrapText="1"/>
    </xf>
    <xf numFmtId="0" fontId="6" fillId="0" borderId="1" xfId="6" applyFont="1" applyFill="1" applyBorder="1" applyAlignment="1" applyProtection="1">
      <alignment horizontal="left" vertical="center" wrapText="1"/>
    </xf>
    <xf numFmtId="0" fontId="7" fillId="0" borderId="1" xfId="6" applyFont="1" applyFill="1" applyBorder="1" applyAlignment="1" applyProtection="1">
      <alignment horizontal="left" vertical="center" wrapText="1"/>
    </xf>
    <xf numFmtId="0" fontId="5" fillId="14" borderId="1" xfId="6" applyFont="1" applyFill="1" applyBorder="1" applyAlignment="1" applyProtection="1">
      <alignment horizontal="left" vertical="center" wrapText="1"/>
    </xf>
    <xf numFmtId="0" fontId="10" fillId="0" borderId="0" xfId="1" applyFont="1" applyFill="1" applyBorder="1" applyAlignment="1" applyProtection="1">
      <alignment horizontal="center" vertical="center" wrapText="1"/>
    </xf>
    <xf numFmtId="0" fontId="4" fillId="0" borderId="0" xfId="6"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29" fillId="3" borderId="1" xfId="6" applyFont="1" applyFill="1" applyBorder="1" applyAlignment="1" applyProtection="1">
      <alignment horizontal="center" vertical="center" wrapText="1"/>
    </xf>
    <xf numFmtId="0" fontId="30" fillId="0" borderId="1" xfId="6" applyFont="1" applyBorder="1" applyAlignment="1" applyProtection="1">
      <alignment horizontal="center" vertical="center" wrapText="1"/>
    </xf>
    <xf numFmtId="0" fontId="30" fillId="0" borderId="1" xfId="6" applyFont="1" applyBorder="1" applyProtection="1"/>
    <xf numFmtId="3" fontId="29" fillId="3" borderId="1" xfId="6" applyNumberFormat="1" applyFont="1" applyFill="1" applyBorder="1" applyAlignment="1" applyProtection="1">
      <alignment horizontal="center" vertical="center" wrapText="1"/>
    </xf>
    <xf numFmtId="3" fontId="32" fillId="0" borderId="1" xfId="6" applyNumberFormat="1" applyFont="1" applyBorder="1" applyAlignment="1" applyProtection="1">
      <alignment horizontal="center" vertical="center" wrapText="1"/>
    </xf>
    <xf numFmtId="3" fontId="11" fillId="3" borderId="1" xfId="6" applyNumberFormat="1" applyFont="1" applyFill="1" applyBorder="1" applyAlignment="1" applyProtection="1">
      <alignment horizontal="center" vertical="center" wrapText="1"/>
    </xf>
    <xf numFmtId="49" fontId="11" fillId="3" borderId="1" xfId="6" applyNumberFormat="1" applyFont="1" applyFill="1" applyBorder="1" applyAlignment="1" applyProtection="1">
      <alignment horizontal="center" vertical="center" wrapText="1"/>
    </xf>
    <xf numFmtId="0" fontId="16" fillId="0" borderId="1" xfId="6" applyFont="1" applyFill="1" applyBorder="1" applyAlignment="1" applyProtection="1">
      <alignment horizontal="left" vertical="center" wrapText="1"/>
    </xf>
    <xf numFmtId="0" fontId="16" fillId="0" borderId="1" xfId="6" applyFont="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5" fillId="0" borderId="1" xfId="6" applyFont="1" applyBorder="1" applyAlignment="1" applyProtection="1">
      <alignment horizontal="left" vertical="center" wrapText="1"/>
    </xf>
    <xf numFmtId="3" fontId="4" fillId="0" borderId="1" xfId="6" applyNumberFormat="1" applyBorder="1" applyAlignment="1" applyProtection="1">
      <alignment horizontal="center" vertical="center" wrapText="1"/>
    </xf>
    <xf numFmtId="0" fontId="16" fillId="14" borderId="1" xfId="6" applyFont="1" applyFill="1" applyBorder="1" applyAlignment="1" applyProtection="1">
      <alignment horizontal="left" vertical="center" wrapText="1"/>
    </xf>
    <xf numFmtId="0" fontId="4" fillId="0" borderId="0" xfId="0" applyFont="1" applyAlignment="1">
      <alignment horizontal="left" vertical="top" wrapText="1"/>
    </xf>
    <xf numFmtId="3" fontId="5" fillId="0" borderId="1" xfId="6" applyNumberFormat="1" applyFont="1" applyFill="1" applyBorder="1" applyAlignment="1" applyProtection="1">
      <alignment horizontal="right" vertical="center" shrinkToFit="1"/>
      <protection locked="0"/>
    </xf>
    <xf numFmtId="3" fontId="7" fillId="0" borderId="1" xfId="6" applyNumberFormat="1" applyFont="1" applyFill="1" applyBorder="1" applyAlignment="1" applyProtection="1">
      <alignment horizontal="right" vertical="center" shrinkToFit="1"/>
      <protection locked="0"/>
    </xf>
  </cellXfs>
  <cellStyles count="13">
    <cellStyle name="Hyperlink 2" xfId="2"/>
    <cellStyle name="Normal" xfId="0" builtinId="0"/>
    <cellStyle name="Normal 2" xfId="3"/>
    <cellStyle name="Normal 2 2" xfId="6"/>
    <cellStyle name="Normal 2 2 2" xfId="7"/>
    <cellStyle name="Normal 2 3" xfId="12"/>
    <cellStyle name="Normal 3" xfId="4"/>
    <cellStyle name="Normal 3 2" xfId="8"/>
    <cellStyle name="Normal 3 2 2" xfId="11"/>
    <cellStyle name="Normal 3 3" xfId="9"/>
    <cellStyle name="Normal 4" xfId="5"/>
    <cellStyle name="Normal 5" xfId="10"/>
    <cellStyle name="Style 1" xfId="1"/>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3" xpath="/TFI-IZD-KI/Izvjesce/Godina" xmlDataType="integer"/>
    </xmlCellPr>
  </singleXmlCell>
  <singleXmlCell id="2" r="E8" connectionId="0">
    <xmlCellPr id="1" uniqueName="Period">
      <xmlPr mapId="3" xpath="/TFI-IZD-KI/Izvjesce/Period" xmlDataType="integer"/>
    </xmlCellPr>
  </singleXmlCell>
  <singleXmlCell id="3" r="C17" connectionId="0">
    <xmlCellPr id="1" uniqueName="sif_ust">
      <xmlPr mapId="3" xpath="/TFI-IZD-KI/Izvjesce/sif_ust" xmlDataType="string"/>
    </xmlCellPr>
  </singleXmlCell>
  <singleXmlCell id="4" r="C31" connectionId="0">
    <xmlCellPr id="1" uniqueName="AtribIzv">
      <xmlPr mapId="3" xpath="/TFI-IZD-KI/Izvjesce/AtribIzv" xmlDataType="string"/>
    </xmlCellPr>
  </singleXmlCell>
</singleXmlCells>
</file>

<file path=xl/tables/tableSingleCells2.xml><?xml version="1.0" encoding="utf-8"?>
<singleXmlCells xmlns="http://schemas.openxmlformats.org/spreadsheetml/2006/main">
  <singleXmlCell id="5" r="H9" connectionId="0">
    <xmlCellPr id="1" uniqueName="P1071439">
      <xmlPr mapId="3" xpath="/TFI-IZD-KI/IFP-KI-E_1000959/P1071439" xmlDataType="decimal"/>
    </xmlCellPr>
  </singleXmlCell>
  <singleXmlCell id="6" r="I9" connectionId="0">
    <xmlCellPr id="1" uniqueName="P1071440">
      <xmlPr mapId="3" xpath="/TFI-IZD-KI/IFP-KI-E_1000959/P1071440" xmlDataType="decimal"/>
    </xmlCellPr>
  </singleXmlCell>
  <singleXmlCell id="7" r="H10" connectionId="0">
    <xmlCellPr id="1" uniqueName="P1071441">
      <xmlPr mapId="3" xpath="/TFI-IZD-KI/IFP-KI-E_1000959/P1071441" xmlDataType="decimal"/>
    </xmlCellPr>
  </singleXmlCell>
  <singleXmlCell id="8" r="I10" connectionId="0">
    <xmlCellPr id="1" uniqueName="P1071442">
      <xmlPr mapId="3" xpath="/TFI-IZD-KI/IFP-KI-E_1000959/P1071442" xmlDataType="decimal"/>
    </xmlCellPr>
  </singleXmlCell>
  <singleXmlCell id="9" r="H11" connectionId="0">
    <xmlCellPr id="1" uniqueName="P1071443">
      <xmlPr mapId="3" xpath="/TFI-IZD-KI/IFP-KI-E_1000959/P1071443" xmlDataType="decimal"/>
    </xmlCellPr>
  </singleXmlCell>
  <singleXmlCell id="10" r="I11" connectionId="0">
    <xmlCellPr id="1" uniqueName="P1071444">
      <xmlPr mapId="3" xpath="/TFI-IZD-KI/IFP-KI-E_1000959/P1071444" xmlDataType="decimal"/>
    </xmlCellPr>
  </singleXmlCell>
  <singleXmlCell id="11" r="H12" connectionId="0">
    <xmlCellPr id="1" uniqueName="P1071445">
      <xmlPr mapId="3" xpath="/TFI-IZD-KI/IFP-KI-E_1000959/P1071445" xmlDataType="decimal"/>
    </xmlCellPr>
  </singleXmlCell>
  <singleXmlCell id="12" r="I12" connectionId="0">
    <xmlCellPr id="1" uniqueName="P1071446">
      <xmlPr mapId="3" xpath="/TFI-IZD-KI/IFP-KI-E_1000959/P1071446" xmlDataType="decimal"/>
    </xmlCellPr>
  </singleXmlCell>
  <singleXmlCell id="13" r="H13" connectionId="0">
    <xmlCellPr id="1" uniqueName="P1071447">
      <xmlPr mapId="3" xpath="/TFI-IZD-KI/IFP-KI-E_1000959/P1071447" xmlDataType="decimal"/>
    </xmlCellPr>
  </singleXmlCell>
  <singleXmlCell id="14" r="I13" connectionId="0">
    <xmlCellPr id="1" uniqueName="P1071448">
      <xmlPr mapId="3" xpath="/TFI-IZD-KI/IFP-KI-E_1000959/P1071448" xmlDataType="decimal"/>
    </xmlCellPr>
  </singleXmlCell>
  <singleXmlCell id="15" r="H14" connectionId="0">
    <xmlCellPr id="1" uniqueName="P1071449">
      <xmlPr mapId="3" xpath="/TFI-IZD-KI/IFP-KI-E_1000959/P1071449" xmlDataType="decimal"/>
    </xmlCellPr>
  </singleXmlCell>
  <singleXmlCell id="16" r="I14" connectionId="0">
    <xmlCellPr id="1" uniqueName="P1071450">
      <xmlPr mapId="3" xpath="/TFI-IZD-KI/IFP-KI-E_1000959/P1071450" xmlDataType="decimal"/>
    </xmlCellPr>
  </singleXmlCell>
  <singleXmlCell id="17" r="H15" connectionId="0">
    <xmlCellPr id="1" uniqueName="P1071451">
      <xmlPr mapId="3" xpath="/TFI-IZD-KI/IFP-KI-E_1000959/P1071451" xmlDataType="decimal"/>
    </xmlCellPr>
  </singleXmlCell>
  <singleXmlCell id="18" r="I15" connectionId="0">
    <xmlCellPr id="1" uniqueName="P1071452">
      <xmlPr mapId="3" xpath="/TFI-IZD-KI/IFP-KI-E_1000959/P1071452" xmlDataType="decimal"/>
    </xmlCellPr>
  </singleXmlCell>
  <singleXmlCell id="19" r="H16" connectionId="0">
    <xmlCellPr id="1" uniqueName="P1071453">
      <xmlPr mapId="3" xpath="/TFI-IZD-KI/IFP-KI-E_1000959/P1071453" xmlDataType="decimal"/>
    </xmlCellPr>
  </singleXmlCell>
  <singleXmlCell id="20" r="I16" connectionId="0">
    <xmlCellPr id="1" uniqueName="P1071454">
      <xmlPr mapId="3" xpath="/TFI-IZD-KI/IFP-KI-E_1000959/P1071454" xmlDataType="decimal"/>
    </xmlCellPr>
  </singleXmlCell>
  <singleXmlCell id="21" r="H17" connectionId="0">
    <xmlCellPr id="1" uniqueName="P1071455">
      <xmlPr mapId="3" xpath="/TFI-IZD-KI/IFP-KI-E_1000959/P1071455" xmlDataType="decimal"/>
    </xmlCellPr>
  </singleXmlCell>
  <singleXmlCell id="22" r="I17" connectionId="0">
    <xmlCellPr id="1" uniqueName="P1071456">
      <xmlPr mapId="3" xpath="/TFI-IZD-KI/IFP-KI-E_1000959/P1071456" xmlDataType="decimal"/>
    </xmlCellPr>
  </singleXmlCell>
  <singleXmlCell id="23" r="H18" connectionId="0">
    <xmlCellPr id="1" uniqueName="P1071457">
      <xmlPr mapId="3" xpath="/TFI-IZD-KI/IFP-KI-E_1000959/P1071457" xmlDataType="decimal"/>
    </xmlCellPr>
  </singleXmlCell>
  <singleXmlCell id="24" r="I18" connectionId="0">
    <xmlCellPr id="1" uniqueName="P1071458">
      <xmlPr mapId="3" xpath="/TFI-IZD-KI/IFP-KI-E_1000959/P1071458" xmlDataType="decimal"/>
    </xmlCellPr>
  </singleXmlCell>
  <singleXmlCell id="25" r="H19" connectionId="0">
    <xmlCellPr id="1" uniqueName="P1071459">
      <xmlPr mapId="3" xpath="/TFI-IZD-KI/IFP-KI-E_1000959/P1071459" xmlDataType="decimal"/>
    </xmlCellPr>
  </singleXmlCell>
  <singleXmlCell id="26" r="I19" connectionId="0">
    <xmlCellPr id="1" uniqueName="P1071460">
      <xmlPr mapId="3" xpath="/TFI-IZD-KI/IFP-KI-E_1000959/P1071460" xmlDataType="decimal"/>
    </xmlCellPr>
  </singleXmlCell>
  <singleXmlCell id="27" r="H20" connectionId="0">
    <xmlCellPr id="1" uniqueName="P1071461">
      <xmlPr mapId="3" xpath="/TFI-IZD-KI/IFP-KI-E_1000959/P1071461" xmlDataType="decimal"/>
    </xmlCellPr>
  </singleXmlCell>
  <singleXmlCell id="28" r="I20" connectionId="0">
    <xmlCellPr id="1" uniqueName="P1071462">
      <xmlPr mapId="3" xpath="/TFI-IZD-KI/IFP-KI-E_1000959/P1071462" xmlDataType="decimal"/>
    </xmlCellPr>
  </singleXmlCell>
  <singleXmlCell id="29" r="H21" connectionId="0">
    <xmlCellPr id="1" uniqueName="P1071463">
      <xmlPr mapId="3" xpath="/TFI-IZD-KI/IFP-KI-E_1000959/P1071463" xmlDataType="decimal"/>
    </xmlCellPr>
  </singleXmlCell>
  <singleXmlCell id="30" r="I21" connectionId="0">
    <xmlCellPr id="1" uniqueName="P1071464">
      <xmlPr mapId="3" xpath="/TFI-IZD-KI/IFP-KI-E_1000959/P1071464" xmlDataType="decimal"/>
    </xmlCellPr>
  </singleXmlCell>
  <singleXmlCell id="31" r="H22" connectionId="0">
    <xmlCellPr id="1" uniqueName="P1071465">
      <xmlPr mapId="3" xpath="/TFI-IZD-KI/IFP-KI-E_1000959/P1071465" xmlDataType="decimal"/>
    </xmlCellPr>
  </singleXmlCell>
  <singleXmlCell id="32" r="I22" connectionId="0">
    <xmlCellPr id="1" uniqueName="P1071466">
      <xmlPr mapId="3" xpath="/TFI-IZD-KI/IFP-KI-E_1000959/P1071466" xmlDataType="decimal"/>
    </xmlCellPr>
  </singleXmlCell>
  <singleXmlCell id="33" r="H23" connectionId="0">
    <xmlCellPr id="1" uniqueName="P1071467">
      <xmlPr mapId="3" xpath="/TFI-IZD-KI/IFP-KI-E_1000959/P1071467" xmlDataType="decimal"/>
    </xmlCellPr>
  </singleXmlCell>
  <singleXmlCell id="34" r="I23" connectionId="0">
    <xmlCellPr id="1" uniqueName="P1071468">
      <xmlPr mapId="3" xpath="/TFI-IZD-KI/IFP-KI-E_1000959/P1071468" xmlDataType="decimal"/>
    </xmlCellPr>
  </singleXmlCell>
  <singleXmlCell id="35" r="H24" connectionId="0">
    <xmlCellPr id="1" uniqueName="P1071469">
      <xmlPr mapId="3" xpath="/TFI-IZD-KI/IFP-KI-E_1000959/P1071469" xmlDataType="decimal"/>
    </xmlCellPr>
  </singleXmlCell>
  <singleXmlCell id="36" r="I24" connectionId="0">
    <xmlCellPr id="1" uniqueName="P1071470">
      <xmlPr mapId="3" xpath="/TFI-IZD-KI/IFP-KI-E_1000959/P1071470" xmlDataType="decimal"/>
    </xmlCellPr>
  </singleXmlCell>
  <singleXmlCell id="37" r="H25" connectionId="0">
    <xmlCellPr id="1" uniqueName="P1071471">
      <xmlPr mapId="3" xpath="/TFI-IZD-KI/IFP-KI-E_1000959/P1071471" xmlDataType="decimal"/>
    </xmlCellPr>
  </singleXmlCell>
  <singleXmlCell id="38" r="I25" connectionId="0">
    <xmlCellPr id="1" uniqueName="P1071472">
      <xmlPr mapId="3" xpath="/TFI-IZD-KI/IFP-KI-E_1000959/P1071472" xmlDataType="decimal"/>
    </xmlCellPr>
  </singleXmlCell>
  <singleXmlCell id="39" r="H26" connectionId="0">
    <xmlCellPr id="1" uniqueName="P1071473">
      <xmlPr mapId="3" xpath="/TFI-IZD-KI/IFP-KI-E_1000959/P1071473" xmlDataType="decimal"/>
    </xmlCellPr>
  </singleXmlCell>
  <singleXmlCell id="40" r="I26" connectionId="0">
    <xmlCellPr id="1" uniqueName="P1071474">
      <xmlPr mapId="3" xpath="/TFI-IZD-KI/IFP-KI-E_1000959/P1071474" xmlDataType="decimal"/>
    </xmlCellPr>
  </singleXmlCell>
  <singleXmlCell id="41" r="H27" connectionId="0">
    <xmlCellPr id="1" uniqueName="P1071475">
      <xmlPr mapId="3" xpath="/TFI-IZD-KI/IFP-KI-E_1000959/P1071475" xmlDataType="decimal"/>
    </xmlCellPr>
  </singleXmlCell>
  <singleXmlCell id="42" r="I27" connectionId="0">
    <xmlCellPr id="1" uniqueName="P1071476">
      <xmlPr mapId="3" xpath="/TFI-IZD-KI/IFP-KI-E_1000959/P1071476" xmlDataType="decimal"/>
    </xmlCellPr>
  </singleXmlCell>
  <singleXmlCell id="43" r="H28" connectionId="0">
    <xmlCellPr id="1" uniqueName="P1071477">
      <xmlPr mapId="3" xpath="/TFI-IZD-KI/IFP-KI-E_1000959/P1071477" xmlDataType="decimal"/>
    </xmlCellPr>
  </singleXmlCell>
  <singleXmlCell id="44" r="I28" connectionId="0">
    <xmlCellPr id="1" uniqueName="P1071478">
      <xmlPr mapId="3" xpath="/TFI-IZD-KI/IFP-KI-E_1000959/P1071478" xmlDataType="decimal"/>
    </xmlCellPr>
  </singleXmlCell>
  <singleXmlCell id="45" r="H29" connectionId="0">
    <xmlCellPr id="1" uniqueName="P1071479">
      <xmlPr mapId="3" xpath="/TFI-IZD-KI/IFP-KI-E_1000959/P1071479" xmlDataType="decimal"/>
    </xmlCellPr>
  </singleXmlCell>
  <singleXmlCell id="46" r="I29" connectionId="0">
    <xmlCellPr id="1" uniqueName="P1071480">
      <xmlPr mapId="3" xpath="/TFI-IZD-KI/IFP-KI-E_1000959/P1071480" xmlDataType="decimal"/>
    </xmlCellPr>
  </singleXmlCell>
  <singleXmlCell id="49" r="H30" connectionId="0">
    <xmlCellPr id="1" uniqueName="P1071481">
      <xmlPr mapId="3" xpath="/TFI-IZD-KI/IFP-KI-E_1000959/P1071481" xmlDataType="decimal"/>
    </xmlCellPr>
  </singleXmlCell>
  <singleXmlCell id="50" r="I30" connectionId="0">
    <xmlCellPr id="1" uniqueName="P1071482">
      <xmlPr mapId="3" xpath="/TFI-IZD-KI/IFP-KI-E_1000959/P1071482" xmlDataType="decimal"/>
    </xmlCellPr>
  </singleXmlCell>
  <singleXmlCell id="51" r="H31" connectionId="0">
    <xmlCellPr id="1" uniqueName="P1071483">
      <xmlPr mapId="3" xpath="/TFI-IZD-KI/IFP-KI-E_1000959/P1071483" xmlDataType="decimal"/>
    </xmlCellPr>
  </singleXmlCell>
  <singleXmlCell id="52" r="I31" connectionId="0">
    <xmlCellPr id="1" uniqueName="P1071484">
      <xmlPr mapId="3" xpath="/TFI-IZD-KI/IFP-KI-E_1000959/P1071484" xmlDataType="decimal"/>
    </xmlCellPr>
  </singleXmlCell>
  <singleXmlCell id="53" r="H32" connectionId="0">
    <xmlCellPr id="1" uniqueName="P1071485">
      <xmlPr mapId="3" xpath="/TFI-IZD-KI/IFP-KI-E_1000959/P1071485" xmlDataType="decimal"/>
    </xmlCellPr>
  </singleXmlCell>
  <singleXmlCell id="54" r="I32" connectionId="0">
    <xmlCellPr id="1" uniqueName="P1071486">
      <xmlPr mapId="3" xpath="/TFI-IZD-KI/IFP-KI-E_1000959/P1071486" xmlDataType="decimal"/>
    </xmlCellPr>
  </singleXmlCell>
  <singleXmlCell id="55" r="H33" connectionId="0">
    <xmlCellPr id="1" uniqueName="P1071487">
      <xmlPr mapId="3" xpath="/TFI-IZD-KI/IFP-KI-E_1000959/P1071487" xmlDataType="decimal"/>
    </xmlCellPr>
  </singleXmlCell>
  <singleXmlCell id="56" r="I33" connectionId="0">
    <xmlCellPr id="1" uniqueName="P1071488">
      <xmlPr mapId="3" xpath="/TFI-IZD-KI/IFP-KI-E_1000959/P1071488" xmlDataType="decimal"/>
    </xmlCellPr>
  </singleXmlCell>
  <singleXmlCell id="57" r="H34" connectionId="0">
    <xmlCellPr id="1" uniqueName="P1071489">
      <xmlPr mapId="3" xpath="/TFI-IZD-KI/IFP-KI-E_1000959/P1071489" xmlDataType="decimal"/>
    </xmlCellPr>
  </singleXmlCell>
  <singleXmlCell id="58" r="I34" connectionId="0">
    <xmlCellPr id="1" uniqueName="P1071490">
      <xmlPr mapId="3" xpath="/TFI-IZD-KI/IFP-KI-E_1000959/P1071490" xmlDataType="decimal"/>
    </xmlCellPr>
  </singleXmlCell>
  <singleXmlCell id="59" r="H35" connectionId="0">
    <xmlCellPr id="1" uniqueName="P1071491">
      <xmlPr mapId="3" xpath="/TFI-IZD-KI/IFP-KI-E_1000959/P1071491" xmlDataType="decimal"/>
    </xmlCellPr>
  </singleXmlCell>
  <singleXmlCell id="60" r="I35" connectionId="0">
    <xmlCellPr id="1" uniqueName="P1071492">
      <xmlPr mapId="3" xpath="/TFI-IZD-KI/IFP-KI-E_1000959/P1071492" xmlDataType="decimal"/>
    </xmlCellPr>
  </singleXmlCell>
  <singleXmlCell id="61" r="H36" connectionId="0">
    <xmlCellPr id="1" uniqueName="P1071493">
      <xmlPr mapId="3" xpath="/TFI-IZD-KI/IFP-KI-E_1000959/P1071493" xmlDataType="decimal"/>
    </xmlCellPr>
  </singleXmlCell>
  <singleXmlCell id="62" r="I36" connectionId="0">
    <xmlCellPr id="1" uniqueName="P1071494">
      <xmlPr mapId="3" xpath="/TFI-IZD-KI/IFP-KI-E_1000959/P1071494" xmlDataType="decimal"/>
    </xmlCellPr>
  </singleXmlCell>
  <singleXmlCell id="63" r="H37" connectionId="0">
    <xmlCellPr id="1" uniqueName="P1071495">
      <xmlPr mapId="3" xpath="/TFI-IZD-KI/IFP-KI-E_1000959/P1071495" xmlDataType="decimal"/>
    </xmlCellPr>
  </singleXmlCell>
  <singleXmlCell id="64" r="I37" connectionId="0">
    <xmlCellPr id="1" uniqueName="P1071496">
      <xmlPr mapId="3" xpath="/TFI-IZD-KI/IFP-KI-E_1000959/P1071496" xmlDataType="decimal"/>
    </xmlCellPr>
  </singleXmlCell>
  <singleXmlCell id="65" r="H38" connectionId="0">
    <xmlCellPr id="1" uniqueName="P1071497">
      <xmlPr mapId="3" xpath="/TFI-IZD-KI/IFP-KI-E_1000959/P1071497" xmlDataType="decimal"/>
    </xmlCellPr>
  </singleXmlCell>
  <singleXmlCell id="66" r="I38" connectionId="0">
    <xmlCellPr id="1" uniqueName="P1071498">
      <xmlPr mapId="3" xpath="/TFI-IZD-KI/IFP-KI-E_1000959/P1071498" xmlDataType="decimal"/>
    </xmlCellPr>
  </singleXmlCell>
  <singleXmlCell id="67" r="H39" connectionId="0">
    <xmlCellPr id="1" uniqueName="P1071499">
      <xmlPr mapId="3" xpath="/TFI-IZD-KI/IFP-KI-E_1000959/P1071499" xmlDataType="decimal"/>
    </xmlCellPr>
  </singleXmlCell>
  <singleXmlCell id="68" r="I39" connectionId="0">
    <xmlCellPr id="1" uniqueName="P1071500">
      <xmlPr mapId="3" xpath="/TFI-IZD-KI/IFP-KI-E_1000959/P1071500" xmlDataType="decimal"/>
    </xmlCellPr>
  </singleXmlCell>
  <singleXmlCell id="69" r="H40" connectionId="0">
    <xmlCellPr id="1" uniqueName="P1071501">
      <xmlPr mapId="3" xpath="/TFI-IZD-KI/IFP-KI-E_1000959/P1071501" xmlDataType="decimal"/>
    </xmlCellPr>
  </singleXmlCell>
  <singleXmlCell id="70" r="I40" connectionId="0">
    <xmlCellPr id="1" uniqueName="P1071502">
      <xmlPr mapId="3" xpath="/TFI-IZD-KI/IFP-KI-E_1000959/P1071502" xmlDataType="decimal"/>
    </xmlCellPr>
  </singleXmlCell>
  <singleXmlCell id="71" r="H42" connectionId="0">
    <xmlCellPr id="1" uniqueName="P1071503">
      <xmlPr mapId="3" xpath="/TFI-IZD-KI/IFP-KI-E_1000959/P1071503" xmlDataType="decimal"/>
    </xmlCellPr>
  </singleXmlCell>
  <singleXmlCell id="72" r="I42" connectionId="0">
    <xmlCellPr id="1" uniqueName="P1071504">
      <xmlPr mapId="3" xpath="/TFI-IZD-KI/IFP-KI-E_1000959/P1071504" xmlDataType="decimal"/>
    </xmlCellPr>
  </singleXmlCell>
  <singleXmlCell id="73" r="H43" connectionId="0">
    <xmlCellPr id="1" uniqueName="P1071505">
      <xmlPr mapId="3" xpath="/TFI-IZD-KI/IFP-KI-E_1000959/P1071505" xmlDataType="decimal"/>
    </xmlCellPr>
  </singleXmlCell>
  <singleXmlCell id="74" r="I43" connectionId="0">
    <xmlCellPr id="1" uniqueName="P1071506">
      <xmlPr mapId="3" xpath="/TFI-IZD-KI/IFP-KI-E_1000959/P1071506" xmlDataType="decimal"/>
    </xmlCellPr>
  </singleXmlCell>
  <singleXmlCell id="75" r="H44" connectionId="0">
    <xmlCellPr id="1" uniqueName="P1071507">
      <xmlPr mapId="3" xpath="/TFI-IZD-KI/IFP-KI-E_1000959/P1071507" xmlDataType="decimal"/>
    </xmlCellPr>
  </singleXmlCell>
  <singleXmlCell id="76" r="I44" connectionId="0">
    <xmlCellPr id="1" uniqueName="P1071508">
      <xmlPr mapId="3" xpath="/TFI-IZD-KI/IFP-KI-E_1000959/P1071508" xmlDataType="decimal"/>
    </xmlCellPr>
  </singleXmlCell>
  <singleXmlCell id="77" r="H45" connectionId="0">
    <xmlCellPr id="1" uniqueName="P1071509">
      <xmlPr mapId="3" xpath="/TFI-IZD-KI/IFP-KI-E_1000959/P1071509" xmlDataType="decimal"/>
    </xmlCellPr>
  </singleXmlCell>
  <singleXmlCell id="78" r="I45" connectionId="0">
    <xmlCellPr id="1" uniqueName="P1071510">
      <xmlPr mapId="3" xpath="/TFI-IZD-KI/IFP-KI-E_1000959/P1071510" xmlDataType="decimal"/>
    </xmlCellPr>
  </singleXmlCell>
  <singleXmlCell id="79" r="H46" connectionId="0">
    <xmlCellPr id="1" uniqueName="P1071511">
      <xmlPr mapId="3" xpath="/TFI-IZD-KI/IFP-KI-E_1000959/P1071511" xmlDataType="decimal"/>
    </xmlCellPr>
  </singleXmlCell>
  <singleXmlCell id="80" r="I46" connectionId="0">
    <xmlCellPr id="1" uniqueName="P1071512">
      <xmlPr mapId="3" xpath="/TFI-IZD-KI/IFP-KI-E_1000959/P1071512" xmlDataType="decimal"/>
    </xmlCellPr>
  </singleXmlCell>
  <singleXmlCell id="81" r="H47" connectionId="0">
    <xmlCellPr id="1" uniqueName="P1071513">
      <xmlPr mapId="3" xpath="/TFI-IZD-KI/IFP-KI-E_1000959/P1071513" xmlDataType="decimal"/>
    </xmlCellPr>
  </singleXmlCell>
  <singleXmlCell id="82" r="I47" connectionId="0">
    <xmlCellPr id="1" uniqueName="P1071514">
      <xmlPr mapId="3" xpath="/TFI-IZD-KI/IFP-KI-E_1000959/P1071514" xmlDataType="decimal"/>
    </xmlCellPr>
  </singleXmlCell>
  <singleXmlCell id="83" r="H48" connectionId="0">
    <xmlCellPr id="1" uniqueName="P1071515">
      <xmlPr mapId="3" xpath="/TFI-IZD-KI/IFP-KI-E_1000959/P1071515" xmlDataType="decimal"/>
    </xmlCellPr>
  </singleXmlCell>
  <singleXmlCell id="84" r="I48" connectionId="0">
    <xmlCellPr id="1" uniqueName="P1071516">
      <xmlPr mapId="3" xpath="/TFI-IZD-KI/IFP-KI-E_1000959/P1071516" xmlDataType="decimal"/>
    </xmlCellPr>
  </singleXmlCell>
  <singleXmlCell id="85" r="H49" connectionId="0">
    <xmlCellPr id="1" uniqueName="P1071517">
      <xmlPr mapId="3" xpath="/TFI-IZD-KI/IFP-KI-E_1000959/P1071517" xmlDataType="decimal"/>
    </xmlCellPr>
  </singleXmlCell>
  <singleXmlCell id="86" r="I49" connectionId="0">
    <xmlCellPr id="1" uniqueName="P1071518">
      <xmlPr mapId="3" xpath="/TFI-IZD-KI/IFP-KI-E_1000959/P1071518" xmlDataType="decimal"/>
    </xmlCellPr>
  </singleXmlCell>
  <singleXmlCell id="87" r="H50" connectionId="0">
    <xmlCellPr id="1" uniqueName="P1071519">
      <xmlPr mapId="3" xpath="/TFI-IZD-KI/IFP-KI-E_1000959/P1071519" xmlDataType="decimal"/>
    </xmlCellPr>
  </singleXmlCell>
  <singleXmlCell id="88" r="I50" connectionId="0">
    <xmlCellPr id="1" uniqueName="P1071520">
      <xmlPr mapId="3" xpath="/TFI-IZD-KI/IFP-KI-E_1000959/P1071520" xmlDataType="decimal"/>
    </xmlCellPr>
  </singleXmlCell>
  <singleXmlCell id="89" r="H51" connectionId="0">
    <xmlCellPr id="1" uniqueName="P1071521">
      <xmlPr mapId="3" xpath="/TFI-IZD-KI/IFP-KI-E_1000959/P1071521" xmlDataType="decimal"/>
    </xmlCellPr>
  </singleXmlCell>
  <singleXmlCell id="90" r="I51" connectionId="0">
    <xmlCellPr id="1" uniqueName="P1071522">
      <xmlPr mapId="3" xpath="/TFI-IZD-KI/IFP-KI-E_1000959/P1071522" xmlDataType="decimal"/>
    </xmlCellPr>
  </singleXmlCell>
  <singleXmlCell id="91" r="H52" connectionId="0">
    <xmlCellPr id="1" uniqueName="P1071523">
      <xmlPr mapId="3" xpath="/TFI-IZD-KI/IFP-KI-E_1000959/P1071523" xmlDataType="decimal"/>
    </xmlCellPr>
  </singleXmlCell>
  <singleXmlCell id="92" r="I52" connectionId="0">
    <xmlCellPr id="1" uniqueName="P1071524">
      <xmlPr mapId="3" xpath="/TFI-IZD-KI/IFP-KI-E_1000959/P1071524" xmlDataType="decimal"/>
    </xmlCellPr>
  </singleXmlCell>
  <singleXmlCell id="93" r="H53" connectionId="0">
    <xmlCellPr id="1" uniqueName="P1071525">
      <xmlPr mapId="3" xpath="/TFI-IZD-KI/IFP-KI-E_1000959/P1071525" xmlDataType="decimal"/>
    </xmlCellPr>
  </singleXmlCell>
  <singleXmlCell id="94" r="I53" connectionId="0">
    <xmlCellPr id="1" uniqueName="P1071526">
      <xmlPr mapId="3" xpath="/TFI-IZD-KI/IFP-KI-E_1000959/P1071526" xmlDataType="decimal"/>
    </xmlCellPr>
  </singleXmlCell>
  <singleXmlCell id="95" r="H54" connectionId="0">
    <xmlCellPr id="1" uniqueName="P1071527">
      <xmlPr mapId="3" xpath="/TFI-IZD-KI/IFP-KI-E_1000959/P1071527" xmlDataType="decimal"/>
    </xmlCellPr>
  </singleXmlCell>
  <singleXmlCell id="96" r="I54" connectionId="0">
    <xmlCellPr id="1" uniqueName="P1071528">
      <xmlPr mapId="3" xpath="/TFI-IZD-KI/IFP-KI-E_1000959/P1071528" xmlDataType="decimal"/>
    </xmlCellPr>
  </singleXmlCell>
  <singleXmlCell id="97" r="H55" connectionId="0">
    <xmlCellPr id="1" uniqueName="P1071529">
      <xmlPr mapId="3" xpath="/TFI-IZD-KI/IFP-KI-E_1000959/P1071529" xmlDataType="decimal"/>
    </xmlCellPr>
  </singleXmlCell>
  <singleXmlCell id="98" r="I55" connectionId="0">
    <xmlCellPr id="1" uniqueName="P1071530">
      <xmlPr mapId="3" xpath="/TFI-IZD-KI/IFP-KI-E_1000959/P1071530" xmlDataType="decimal"/>
    </xmlCellPr>
  </singleXmlCell>
  <singleXmlCell id="99" r="H56" connectionId="0">
    <xmlCellPr id="1" uniqueName="P1071531">
      <xmlPr mapId="3" xpath="/TFI-IZD-KI/IFP-KI-E_1000959/P1071531" xmlDataType="decimal"/>
    </xmlCellPr>
  </singleXmlCell>
  <singleXmlCell id="100" r="I56" connectionId="0">
    <xmlCellPr id="1" uniqueName="P1071532">
      <xmlPr mapId="3" xpath="/TFI-IZD-KI/IFP-KI-E_1000959/P1071532" xmlDataType="decimal"/>
    </xmlCellPr>
  </singleXmlCell>
  <singleXmlCell id="101" r="H57" connectionId="0">
    <xmlCellPr id="1" uniqueName="P1071533">
      <xmlPr mapId="3" xpath="/TFI-IZD-KI/IFP-KI-E_1000959/P1071533" xmlDataType="decimal"/>
    </xmlCellPr>
  </singleXmlCell>
  <singleXmlCell id="102" r="I57" connectionId="0">
    <xmlCellPr id="1" uniqueName="P1071534">
      <xmlPr mapId="3" xpath="/TFI-IZD-KI/IFP-KI-E_1000959/P1071534" xmlDataType="decimal"/>
    </xmlCellPr>
  </singleXmlCell>
  <singleXmlCell id="103" r="H58" connectionId="0">
    <xmlCellPr id="1" uniqueName="P1071535">
      <xmlPr mapId="3" xpath="/TFI-IZD-KI/IFP-KI-E_1000959/P1071535" xmlDataType="decimal"/>
    </xmlCellPr>
  </singleXmlCell>
  <singleXmlCell id="104" r="I58" connectionId="0">
    <xmlCellPr id="1" uniqueName="P1071536">
      <xmlPr mapId="3" xpath="/TFI-IZD-KI/IFP-KI-E_1000959/P1071536" xmlDataType="decimal"/>
    </xmlCellPr>
  </singleXmlCell>
  <singleXmlCell id="105" r="H59" connectionId="0">
    <xmlCellPr id="1" uniqueName="P1071537">
      <xmlPr mapId="3" xpath="/TFI-IZD-KI/IFP-KI-E_1000959/P1071537" xmlDataType="decimal"/>
    </xmlCellPr>
  </singleXmlCell>
  <singleXmlCell id="106" r="I59" connectionId="0">
    <xmlCellPr id="1" uniqueName="P1071538">
      <xmlPr mapId="3" xpath="/TFI-IZD-KI/IFP-KI-E_1000959/P1071538" xmlDataType="decimal"/>
    </xmlCellPr>
  </singleXmlCell>
  <singleXmlCell id="107" r="H60" connectionId="0">
    <xmlCellPr id="1" uniqueName="P1071539">
      <xmlPr mapId="3" xpath="/TFI-IZD-KI/IFP-KI-E_1000959/P1071539" xmlDataType="decimal"/>
    </xmlCellPr>
  </singleXmlCell>
  <singleXmlCell id="108" r="I60" connectionId="0">
    <xmlCellPr id="1" uniqueName="P1071540">
      <xmlPr mapId="3" xpath="/TFI-IZD-KI/IFP-KI-E_1000959/P1071540" xmlDataType="decimal"/>
    </xmlCellPr>
  </singleXmlCell>
  <singleXmlCell id="109" r="H61" connectionId="0">
    <xmlCellPr id="1" uniqueName="P1071541">
      <xmlPr mapId="3" xpath="/TFI-IZD-KI/IFP-KI-E_1000959/P1071541" xmlDataType="decimal"/>
    </xmlCellPr>
  </singleXmlCell>
  <singleXmlCell id="110" r="I61" connectionId="0">
    <xmlCellPr id="1" uniqueName="P1071542">
      <xmlPr mapId="3" xpath="/TFI-IZD-KI/IFP-KI-E_1000959/P1071542" xmlDataType="decimal"/>
    </xmlCellPr>
  </singleXmlCell>
  <singleXmlCell id="111" r="H62" connectionId="0">
    <xmlCellPr id="1" uniqueName="P1071543">
      <xmlPr mapId="3" xpath="/TFI-IZD-KI/IFP-KI-E_1000959/P1071543" xmlDataType="decimal"/>
    </xmlCellPr>
  </singleXmlCell>
  <singleXmlCell id="112" r="I62" connectionId="0">
    <xmlCellPr id="1" uniqueName="P1071544">
      <xmlPr mapId="3" xpath="/TFI-IZD-KI/IFP-KI-E_1000959/P1071544" xmlDataType="decimal"/>
    </xmlCellPr>
  </singleXmlCell>
  <singleXmlCell id="113" r="H63" connectionId="0">
    <xmlCellPr id="1" uniqueName="P1071545">
      <xmlPr mapId="3" xpath="/TFI-IZD-KI/IFP-KI-E_1000959/P1071545" xmlDataType="decimal"/>
    </xmlCellPr>
  </singleXmlCell>
  <singleXmlCell id="114" r="I63" connectionId="0">
    <xmlCellPr id="1" uniqueName="P1071546">
      <xmlPr mapId="3" xpath="/TFI-IZD-KI/IFP-KI-E_1000959/P1071546" xmlDataType="decimal"/>
    </xmlCellPr>
  </singleXmlCell>
  <singleXmlCell id="115" r="H65" connectionId="0">
    <xmlCellPr id="1" uniqueName="P1071547">
      <xmlPr mapId="3" xpath="/TFI-IZD-KI/IFP-KI-E_1000959/P1071547" xmlDataType="decimal"/>
    </xmlCellPr>
  </singleXmlCell>
  <singleXmlCell id="116" r="I65" connectionId="0">
    <xmlCellPr id="1" uniqueName="P1071548">
      <xmlPr mapId="3" xpath="/TFI-IZD-KI/IFP-KI-E_1000959/P1071548" xmlDataType="decimal"/>
    </xmlCellPr>
  </singleXmlCell>
  <singleXmlCell id="117" r="H66" connectionId="0">
    <xmlCellPr id="1" uniqueName="P1071549">
      <xmlPr mapId="3" xpath="/TFI-IZD-KI/IFP-KI-E_1000959/P1071549" xmlDataType="decimal"/>
    </xmlCellPr>
  </singleXmlCell>
  <singleXmlCell id="118" r="I66" connectionId="0">
    <xmlCellPr id="1" uniqueName="P1071550">
      <xmlPr mapId="3" xpath="/TFI-IZD-KI/IFP-KI-E_1000959/P1071550" xmlDataType="decimal"/>
    </xmlCellPr>
  </singleXmlCell>
  <singleXmlCell id="119" r="H67" connectionId="0">
    <xmlCellPr id="1" uniqueName="P1071551">
      <xmlPr mapId="3" xpath="/TFI-IZD-KI/IFP-KI-E_1000959/P1071551" xmlDataType="decimal"/>
    </xmlCellPr>
  </singleXmlCell>
  <singleXmlCell id="120" r="I67" connectionId="0">
    <xmlCellPr id="1" uniqueName="P1071552">
      <xmlPr mapId="3" xpath="/TFI-IZD-KI/IFP-KI-E_1000959/P1071552" xmlDataType="decimal"/>
    </xmlCellPr>
  </singleXmlCell>
  <singleXmlCell id="121" r="H68" connectionId="0">
    <xmlCellPr id="1" uniqueName="P1071553">
      <xmlPr mapId="3" xpath="/TFI-IZD-KI/IFP-KI-E_1000959/P1071553" xmlDataType="decimal"/>
    </xmlCellPr>
  </singleXmlCell>
  <singleXmlCell id="122" r="I68" connectionId="0">
    <xmlCellPr id="1" uniqueName="P1071554">
      <xmlPr mapId="3" xpath="/TFI-IZD-KI/IFP-KI-E_1000959/P1071554" xmlDataType="decimal"/>
    </xmlCellPr>
  </singleXmlCell>
  <singleXmlCell id="123" r="H69" connectionId="0">
    <xmlCellPr id="1" uniqueName="P1071555">
      <xmlPr mapId="3" xpath="/TFI-IZD-KI/IFP-KI-E_1000959/P1071555" xmlDataType="decimal"/>
    </xmlCellPr>
  </singleXmlCell>
  <singleXmlCell id="124" r="I69" connectionId="0">
    <xmlCellPr id="1" uniqueName="P1071556">
      <xmlPr mapId="3" xpath="/TFI-IZD-KI/IFP-KI-E_1000959/P1071556" xmlDataType="decimal"/>
    </xmlCellPr>
  </singleXmlCell>
  <singleXmlCell id="125" r="H70" connectionId="0">
    <xmlCellPr id="1" uniqueName="P1071557">
      <xmlPr mapId="3" xpath="/TFI-IZD-KI/IFP-KI-E_1000959/P1071557" xmlDataType="decimal"/>
    </xmlCellPr>
  </singleXmlCell>
  <singleXmlCell id="126" r="I70" connectionId="0">
    <xmlCellPr id="1" uniqueName="P1071558">
      <xmlPr mapId="3" xpath="/TFI-IZD-KI/IFP-KI-E_1000959/P1071558" xmlDataType="decimal"/>
    </xmlCellPr>
  </singleXmlCell>
  <singleXmlCell id="127" r="H71" connectionId="0">
    <xmlCellPr id="1" uniqueName="P1071559">
      <xmlPr mapId="3" xpath="/TFI-IZD-KI/IFP-KI-E_1000959/P1071559" xmlDataType="decimal"/>
    </xmlCellPr>
  </singleXmlCell>
  <singleXmlCell id="128" r="I71" connectionId="0">
    <xmlCellPr id="1" uniqueName="P1071560">
      <xmlPr mapId="3" xpath="/TFI-IZD-KI/IFP-KI-E_1000959/P1071560" xmlDataType="decimal"/>
    </xmlCellPr>
  </singleXmlCell>
  <singleXmlCell id="129" r="H72" connectionId="0">
    <xmlCellPr id="1" uniqueName="P1071561">
      <xmlPr mapId="3" xpath="/TFI-IZD-KI/IFP-KI-E_1000959/P1071561" xmlDataType="decimal"/>
    </xmlCellPr>
  </singleXmlCell>
  <singleXmlCell id="130" r="I72" connectionId="0">
    <xmlCellPr id="1" uniqueName="P1071562">
      <xmlPr mapId="3" xpath="/TFI-IZD-KI/IFP-KI-E_1000959/P1071562" xmlDataType="decimal"/>
    </xmlCellPr>
  </singleXmlCell>
  <singleXmlCell id="131" r="H73" connectionId="0">
    <xmlCellPr id="1" uniqueName="P1071563">
      <xmlPr mapId="3" xpath="/TFI-IZD-KI/IFP-KI-E_1000959/P1071563" xmlDataType="decimal"/>
    </xmlCellPr>
  </singleXmlCell>
  <singleXmlCell id="132" r="I73" connectionId="0">
    <xmlCellPr id="1" uniqueName="P1071564">
      <xmlPr mapId="3" xpath="/TFI-IZD-KI/IFP-KI-E_1000959/P1071564" xmlDataType="decimal"/>
    </xmlCellPr>
  </singleXmlCell>
  <singleXmlCell id="133" r="H74" connectionId="0">
    <xmlCellPr id="1" uniqueName="P1071565">
      <xmlPr mapId="3" xpath="/TFI-IZD-KI/IFP-KI-E_1000959/P1071565" xmlDataType="decimal"/>
    </xmlCellPr>
  </singleXmlCell>
  <singleXmlCell id="134" r="I74" connectionId="0">
    <xmlCellPr id="1" uniqueName="P1071566">
      <xmlPr mapId="3" xpath="/TFI-IZD-KI/IFP-KI-E_1000959/P1071566" xmlDataType="decimal"/>
    </xmlCellPr>
  </singleXmlCell>
  <singleXmlCell id="135" r="H75" connectionId="0">
    <xmlCellPr id="1" uniqueName="P1071567">
      <xmlPr mapId="3" xpath="/TFI-IZD-KI/IFP-KI-E_1000959/P1071567" xmlDataType="decimal"/>
    </xmlCellPr>
  </singleXmlCell>
  <singleXmlCell id="136" r="I75" connectionId="0">
    <xmlCellPr id="1" uniqueName="P1071568">
      <xmlPr mapId="3" xpath="/TFI-IZD-KI/IFP-KI-E_1000959/P1071568" xmlDataType="decimal"/>
    </xmlCellPr>
  </singleXmlCell>
  <singleXmlCell id="137" r="H76" connectionId="0">
    <xmlCellPr id="1" uniqueName="P1071569">
      <xmlPr mapId="3" xpath="/TFI-IZD-KI/IFP-KI-E_1000959/P1071569" xmlDataType="decimal"/>
    </xmlCellPr>
  </singleXmlCell>
  <singleXmlCell id="138" r="I76" connectionId="0">
    <xmlCellPr id="1" uniqueName="P1071570">
      <xmlPr mapId="3" xpath="/TFI-IZD-KI/IFP-KI-E_1000959/P1071570" xmlDataType="decimal"/>
    </xmlCellPr>
  </singleXmlCell>
  <singleXmlCell id="139" r="H77" connectionId="0">
    <xmlCellPr id="1" uniqueName="P1071571">
      <xmlPr mapId="3" xpath="/TFI-IZD-KI/IFP-KI-E_1000959/P1071571" xmlDataType="decimal"/>
    </xmlCellPr>
  </singleXmlCell>
  <singleXmlCell id="140" r="I77" connectionId="0">
    <xmlCellPr id="1" uniqueName="P1071572">
      <xmlPr mapId="3" xpath="/TFI-IZD-KI/IFP-KI-E_1000959/P1071572" xmlDataType="decimal"/>
    </xmlCellPr>
  </singleXmlCell>
  <singleXmlCell id="141" r="H78" connectionId="0">
    <xmlCellPr id="1" uniqueName="P1071573">
      <xmlPr mapId="3" xpath="/TFI-IZD-KI/IFP-KI-E_1000959/P1071573" xmlDataType="decimal"/>
    </xmlCellPr>
  </singleXmlCell>
  <singleXmlCell id="142" r="I78" connectionId="0">
    <xmlCellPr id="1" uniqueName="P1071574">
      <xmlPr mapId="3" xpath="/TFI-IZD-KI/IFP-KI-E_1000959/P1071574" xmlDataType="decimal"/>
    </xmlCellPr>
  </singleXmlCell>
</singleXmlCells>
</file>

<file path=xl/tables/tableSingleCells3.xml><?xml version="1.0" encoding="utf-8"?>
<singleXmlCells xmlns="http://schemas.openxmlformats.org/spreadsheetml/2006/main">
  <singleXmlCell id="143" r="H8" connectionId="0">
    <xmlCellPr id="1" uniqueName="P1072581">
      <xmlPr mapId="3" xpath="/TFI-IZD-KI/ISD-KI-TFI-E_1000973/P1072581" xmlDataType="decimal"/>
    </xmlCellPr>
  </singleXmlCell>
  <singleXmlCell id="144" r="I8" connectionId="0">
    <xmlCellPr id="1" uniqueName="P1198983">
      <xmlPr mapId="3" xpath="/TFI-IZD-KI/ISD-KI-TFI-E_1000973/P1198983" xmlDataType="decimal"/>
    </xmlCellPr>
  </singleXmlCell>
  <singleXmlCell id="145" r="J8" connectionId="0">
    <xmlCellPr id="1" uniqueName="P1072582">
      <xmlPr mapId="3" xpath="/TFI-IZD-KI/ISD-KI-TFI-E_1000973/P1072582" xmlDataType="decimal"/>
    </xmlCellPr>
  </singleXmlCell>
  <singleXmlCell id="146" r="K8" connectionId="0">
    <xmlCellPr id="1" uniqueName="P1199046">
      <xmlPr mapId="3" xpath="/TFI-IZD-KI/ISD-KI-TFI-E_1000973/P1199046" xmlDataType="decimal"/>
    </xmlCellPr>
  </singleXmlCell>
  <singleXmlCell id="147" r="H9" connectionId="0">
    <xmlCellPr id="1" uniqueName="P1072583">
      <xmlPr mapId="3" xpath="/TFI-IZD-KI/ISD-KI-TFI-E_1000973/P1072583" xmlDataType="decimal"/>
    </xmlCellPr>
  </singleXmlCell>
  <singleXmlCell id="148" r="I9" connectionId="0">
    <xmlCellPr id="1" uniqueName="P1198984">
      <xmlPr mapId="3" xpath="/TFI-IZD-KI/ISD-KI-TFI-E_1000973/P1198984" xmlDataType="decimal"/>
    </xmlCellPr>
  </singleXmlCell>
  <singleXmlCell id="149" r="J9" connectionId="0">
    <xmlCellPr id="1" uniqueName="P1072584">
      <xmlPr mapId="3" xpath="/TFI-IZD-KI/ISD-KI-TFI-E_1000973/P1072584" xmlDataType="decimal"/>
    </xmlCellPr>
  </singleXmlCell>
  <singleXmlCell id="150" r="K9" connectionId="0">
    <xmlCellPr id="1" uniqueName="P1199047">
      <xmlPr mapId="3" xpath="/TFI-IZD-KI/ISD-KI-TFI-E_1000973/P1199047" xmlDataType="decimal"/>
    </xmlCellPr>
  </singleXmlCell>
  <singleXmlCell id="151" r="H10" connectionId="0">
    <xmlCellPr id="1" uniqueName="P1072585">
      <xmlPr mapId="3" xpath="/TFI-IZD-KI/ISD-KI-TFI-E_1000973/P1072585" xmlDataType="decimal"/>
    </xmlCellPr>
  </singleXmlCell>
  <singleXmlCell id="152" r="I10" connectionId="0">
    <xmlCellPr id="1" uniqueName="P1198985">
      <xmlPr mapId="3" xpath="/TFI-IZD-KI/ISD-KI-TFI-E_1000973/P1198985" xmlDataType="decimal"/>
    </xmlCellPr>
  </singleXmlCell>
  <singleXmlCell id="153" r="J10" connectionId="0">
    <xmlCellPr id="1" uniqueName="P1072586">
      <xmlPr mapId="3" xpath="/TFI-IZD-KI/ISD-KI-TFI-E_1000973/P1072586" xmlDataType="decimal"/>
    </xmlCellPr>
  </singleXmlCell>
  <singleXmlCell id="154" r="K10" connectionId="0">
    <xmlCellPr id="1" uniqueName="P1199048">
      <xmlPr mapId="3" xpath="/TFI-IZD-KI/ISD-KI-TFI-E_1000973/P1199048" xmlDataType="decimal"/>
    </xmlCellPr>
  </singleXmlCell>
  <singleXmlCell id="155" r="H11" connectionId="0">
    <xmlCellPr id="1" uniqueName="P1072587">
      <xmlPr mapId="3" xpath="/TFI-IZD-KI/ISD-KI-TFI-E_1000973/P1072587" xmlDataType="decimal"/>
    </xmlCellPr>
  </singleXmlCell>
  <singleXmlCell id="156" r="I11" connectionId="0">
    <xmlCellPr id="1" uniqueName="P1198986">
      <xmlPr mapId="3" xpath="/TFI-IZD-KI/ISD-KI-TFI-E_1000973/P1198986" xmlDataType="decimal"/>
    </xmlCellPr>
  </singleXmlCell>
  <singleXmlCell id="157" r="J11" connectionId="0">
    <xmlCellPr id="1" uniqueName="P1072588">
      <xmlPr mapId="3" xpath="/TFI-IZD-KI/ISD-KI-TFI-E_1000973/P1072588" xmlDataType="decimal"/>
    </xmlCellPr>
  </singleXmlCell>
  <singleXmlCell id="158" r="K11" connectionId="0">
    <xmlCellPr id="1" uniqueName="P1199049">
      <xmlPr mapId="3" xpath="/TFI-IZD-KI/ISD-KI-TFI-E_1000973/P1199049" xmlDataType="decimal"/>
    </xmlCellPr>
  </singleXmlCell>
  <singleXmlCell id="159" r="H12" connectionId="0">
    <xmlCellPr id="1" uniqueName="P1072589">
      <xmlPr mapId="3" xpath="/TFI-IZD-KI/ISD-KI-TFI-E_1000973/P1072589" xmlDataType="decimal"/>
    </xmlCellPr>
  </singleXmlCell>
  <singleXmlCell id="160" r="I12" connectionId="0">
    <xmlCellPr id="1" uniqueName="P1198987">
      <xmlPr mapId="3" xpath="/TFI-IZD-KI/ISD-KI-TFI-E_1000973/P1198987" xmlDataType="decimal"/>
    </xmlCellPr>
  </singleXmlCell>
  <singleXmlCell id="161" r="J12" connectionId="0">
    <xmlCellPr id="1" uniqueName="P1072590">
      <xmlPr mapId="3" xpath="/TFI-IZD-KI/ISD-KI-TFI-E_1000973/P1072590" xmlDataType="decimal"/>
    </xmlCellPr>
  </singleXmlCell>
  <singleXmlCell id="162" r="K12" connectionId="0">
    <xmlCellPr id="1" uniqueName="P1199050">
      <xmlPr mapId="3" xpath="/TFI-IZD-KI/ISD-KI-TFI-E_1000973/P1199050" xmlDataType="decimal"/>
    </xmlCellPr>
  </singleXmlCell>
  <singleXmlCell id="163" r="H13" connectionId="0">
    <xmlCellPr id="1" uniqueName="P1072591">
      <xmlPr mapId="3" xpath="/TFI-IZD-KI/ISD-KI-TFI-E_1000973/P1072591" xmlDataType="decimal"/>
    </xmlCellPr>
  </singleXmlCell>
  <singleXmlCell id="164" r="I13" connectionId="0">
    <xmlCellPr id="1" uniqueName="P1198988">
      <xmlPr mapId="3" xpath="/TFI-IZD-KI/ISD-KI-TFI-E_1000973/P1198988" xmlDataType="decimal"/>
    </xmlCellPr>
  </singleXmlCell>
  <singleXmlCell id="165" r="J13" connectionId="0">
    <xmlCellPr id="1" uniqueName="P1072592">
      <xmlPr mapId="3" xpath="/TFI-IZD-KI/ISD-KI-TFI-E_1000973/P1072592" xmlDataType="decimal"/>
    </xmlCellPr>
  </singleXmlCell>
  <singleXmlCell id="166" r="K13" connectionId="0">
    <xmlCellPr id="1" uniqueName="P1199051">
      <xmlPr mapId="3" xpath="/TFI-IZD-KI/ISD-KI-TFI-E_1000973/P1199051" xmlDataType="decimal"/>
    </xmlCellPr>
  </singleXmlCell>
  <singleXmlCell id="167" r="H14" connectionId="0">
    <xmlCellPr id="1" uniqueName="P1072593">
      <xmlPr mapId="3" xpath="/TFI-IZD-KI/ISD-KI-TFI-E_1000973/P1072593" xmlDataType="decimal"/>
    </xmlCellPr>
  </singleXmlCell>
  <singleXmlCell id="168" r="I14" connectionId="0">
    <xmlCellPr id="1" uniqueName="P1198989">
      <xmlPr mapId="3" xpath="/TFI-IZD-KI/ISD-KI-TFI-E_1000973/P1198989" xmlDataType="decimal"/>
    </xmlCellPr>
  </singleXmlCell>
  <singleXmlCell id="169" r="J14" connectionId="0">
    <xmlCellPr id="1" uniqueName="P1072594">
      <xmlPr mapId="3" xpath="/TFI-IZD-KI/ISD-KI-TFI-E_1000973/P1072594" xmlDataType="decimal"/>
    </xmlCellPr>
  </singleXmlCell>
  <singleXmlCell id="170" r="K14" connectionId="0">
    <xmlCellPr id="1" uniqueName="P1199052">
      <xmlPr mapId="3" xpath="/TFI-IZD-KI/ISD-KI-TFI-E_1000973/P1199052" xmlDataType="decimal"/>
    </xmlCellPr>
  </singleXmlCell>
  <singleXmlCell id="171" r="H15" connectionId="0">
    <xmlCellPr id="1" uniqueName="P1072595">
      <xmlPr mapId="3" xpath="/TFI-IZD-KI/ISD-KI-TFI-E_1000973/P1072595" xmlDataType="decimal"/>
    </xmlCellPr>
  </singleXmlCell>
  <singleXmlCell id="172" r="I15" connectionId="0">
    <xmlCellPr id="1" uniqueName="P1198990">
      <xmlPr mapId="3" xpath="/TFI-IZD-KI/ISD-KI-TFI-E_1000973/P1198990" xmlDataType="decimal"/>
    </xmlCellPr>
  </singleXmlCell>
  <singleXmlCell id="173" r="J15" connectionId="0">
    <xmlCellPr id="1" uniqueName="P1072596">
      <xmlPr mapId="3" xpath="/TFI-IZD-KI/ISD-KI-TFI-E_1000973/P1072596" xmlDataType="decimal"/>
    </xmlCellPr>
  </singleXmlCell>
  <singleXmlCell id="174" r="K15" connectionId="0">
    <xmlCellPr id="1" uniqueName="P1199053">
      <xmlPr mapId="3" xpath="/TFI-IZD-KI/ISD-KI-TFI-E_1000973/P1199053" xmlDataType="decimal"/>
    </xmlCellPr>
  </singleXmlCell>
  <singleXmlCell id="175" r="H16" connectionId="0">
    <xmlCellPr id="1" uniqueName="P1072597">
      <xmlPr mapId="3" xpath="/TFI-IZD-KI/ISD-KI-TFI-E_1000973/P1072597" xmlDataType="decimal"/>
    </xmlCellPr>
  </singleXmlCell>
  <singleXmlCell id="176" r="I16" connectionId="0">
    <xmlCellPr id="1" uniqueName="P1198991">
      <xmlPr mapId="3" xpath="/TFI-IZD-KI/ISD-KI-TFI-E_1000973/P1198991" xmlDataType="decimal"/>
    </xmlCellPr>
  </singleXmlCell>
  <singleXmlCell id="177" r="J16" connectionId="0">
    <xmlCellPr id="1" uniqueName="P1072598">
      <xmlPr mapId="3" xpath="/TFI-IZD-KI/ISD-KI-TFI-E_1000973/P1072598" xmlDataType="decimal"/>
    </xmlCellPr>
  </singleXmlCell>
  <singleXmlCell id="178" r="K16" connectionId="0">
    <xmlCellPr id="1" uniqueName="P1199054">
      <xmlPr mapId="3" xpath="/TFI-IZD-KI/ISD-KI-TFI-E_1000973/P1199054" xmlDataType="decimal"/>
    </xmlCellPr>
  </singleXmlCell>
  <singleXmlCell id="179" r="H17" connectionId="0">
    <xmlCellPr id="1" uniqueName="P1072599">
      <xmlPr mapId="3" xpath="/TFI-IZD-KI/ISD-KI-TFI-E_1000973/P1072599" xmlDataType="decimal"/>
    </xmlCellPr>
  </singleXmlCell>
  <singleXmlCell id="180" r="I17" connectionId="0">
    <xmlCellPr id="1" uniqueName="P1198992">
      <xmlPr mapId="3" xpath="/TFI-IZD-KI/ISD-KI-TFI-E_1000973/P1198992" xmlDataType="decimal"/>
    </xmlCellPr>
  </singleXmlCell>
  <singleXmlCell id="181" r="J17" connectionId="0">
    <xmlCellPr id="1" uniqueName="P1072600">
      <xmlPr mapId="3" xpath="/TFI-IZD-KI/ISD-KI-TFI-E_1000973/P1072600" xmlDataType="decimal"/>
    </xmlCellPr>
  </singleXmlCell>
  <singleXmlCell id="182" r="K17" connectionId="0">
    <xmlCellPr id="1" uniqueName="P1199055">
      <xmlPr mapId="3" xpath="/TFI-IZD-KI/ISD-KI-TFI-E_1000973/P1199055" xmlDataType="decimal"/>
    </xmlCellPr>
  </singleXmlCell>
  <singleXmlCell id="183" r="H18" connectionId="0">
    <xmlCellPr id="1" uniqueName="P1072601">
      <xmlPr mapId="3" xpath="/TFI-IZD-KI/ISD-KI-TFI-E_1000973/P1072601" xmlDataType="decimal"/>
    </xmlCellPr>
  </singleXmlCell>
  <singleXmlCell id="184" r="I18" connectionId="0">
    <xmlCellPr id="1" uniqueName="P1198993">
      <xmlPr mapId="3" xpath="/TFI-IZD-KI/ISD-KI-TFI-E_1000973/P1198993" xmlDataType="decimal"/>
    </xmlCellPr>
  </singleXmlCell>
  <singleXmlCell id="185" r="J18" connectionId="0">
    <xmlCellPr id="1" uniqueName="P1072602">
      <xmlPr mapId="3" xpath="/TFI-IZD-KI/ISD-KI-TFI-E_1000973/P1072602" xmlDataType="decimal"/>
    </xmlCellPr>
  </singleXmlCell>
  <singleXmlCell id="186" r="K18" connectionId="0">
    <xmlCellPr id="1" uniqueName="P1199056">
      <xmlPr mapId="3" xpath="/TFI-IZD-KI/ISD-KI-TFI-E_1000973/P1199056" xmlDataType="decimal"/>
    </xmlCellPr>
  </singleXmlCell>
  <singleXmlCell id="187" r="H19" connectionId="0">
    <xmlCellPr id="1" uniqueName="P1072603">
      <xmlPr mapId="3" xpath="/TFI-IZD-KI/ISD-KI-TFI-E_1000973/P1072603" xmlDataType="decimal"/>
    </xmlCellPr>
  </singleXmlCell>
  <singleXmlCell id="188" r="I19" connectionId="0">
    <xmlCellPr id="1" uniqueName="P1198994">
      <xmlPr mapId="3" xpath="/TFI-IZD-KI/ISD-KI-TFI-E_1000973/P1198994" xmlDataType="decimal"/>
    </xmlCellPr>
  </singleXmlCell>
  <singleXmlCell id="189" r="J19" connectionId="0">
    <xmlCellPr id="1" uniqueName="P1072604">
      <xmlPr mapId="3" xpath="/TFI-IZD-KI/ISD-KI-TFI-E_1000973/P1072604" xmlDataType="decimal"/>
    </xmlCellPr>
  </singleXmlCell>
  <singleXmlCell id="190" r="K19" connectionId="0">
    <xmlCellPr id="1" uniqueName="P1199057">
      <xmlPr mapId="3" xpath="/TFI-IZD-KI/ISD-KI-TFI-E_1000973/P1199057" xmlDataType="decimal"/>
    </xmlCellPr>
  </singleXmlCell>
  <singleXmlCell id="191" r="H20" connectionId="0">
    <xmlCellPr id="1" uniqueName="P1190287">
      <xmlPr mapId="3" xpath="/TFI-IZD-KI/ISD-KI-TFI-E_1000973/P1190287" xmlDataType="decimal"/>
    </xmlCellPr>
  </singleXmlCell>
  <singleXmlCell id="192" r="I20" connectionId="0">
    <xmlCellPr id="1" uniqueName="P1198995">
      <xmlPr mapId="3" xpath="/TFI-IZD-KI/ISD-KI-TFI-E_1000973/P1198995" xmlDataType="decimal"/>
    </xmlCellPr>
  </singleXmlCell>
  <singleXmlCell id="193" r="J20" connectionId="0">
    <xmlCellPr id="1" uniqueName="P1190288">
      <xmlPr mapId="3" xpath="/TFI-IZD-KI/ISD-KI-TFI-E_1000973/P1190288" xmlDataType="decimal"/>
    </xmlCellPr>
  </singleXmlCell>
  <singleXmlCell id="194" r="K20" connectionId="0">
    <xmlCellPr id="1" uniqueName="P1199058">
      <xmlPr mapId="3" xpath="/TFI-IZD-KI/ISD-KI-TFI-E_1000973/P1199058" xmlDataType="decimal"/>
    </xmlCellPr>
  </singleXmlCell>
  <singleXmlCell id="195" r="H21" connectionId="0">
    <xmlCellPr id="1" uniqueName="P1072605">
      <xmlPr mapId="3" xpath="/TFI-IZD-KI/ISD-KI-TFI-E_1000973/P1072605" xmlDataType="decimal"/>
    </xmlCellPr>
  </singleXmlCell>
  <singleXmlCell id="196" r="I21" connectionId="0">
    <xmlCellPr id="1" uniqueName="P1198996">
      <xmlPr mapId="3" xpath="/TFI-IZD-KI/ISD-KI-TFI-E_1000973/P1198996" xmlDataType="decimal"/>
    </xmlCellPr>
  </singleXmlCell>
  <singleXmlCell id="197" r="J21" connectionId="0">
    <xmlCellPr id="1" uniqueName="P1072606">
      <xmlPr mapId="3" xpath="/TFI-IZD-KI/ISD-KI-TFI-E_1000973/P1072606" xmlDataType="decimal"/>
    </xmlCellPr>
  </singleXmlCell>
  <singleXmlCell id="198" r="K21" connectionId="0">
    <xmlCellPr id="1" uniqueName="P1199059">
      <xmlPr mapId="3" xpath="/TFI-IZD-KI/ISD-KI-TFI-E_1000973/P1199059" xmlDataType="decimal"/>
    </xmlCellPr>
  </singleXmlCell>
  <singleXmlCell id="199" r="H22" connectionId="0">
    <xmlCellPr id="1" uniqueName="P1072607">
      <xmlPr mapId="3" xpath="/TFI-IZD-KI/ISD-KI-TFI-E_1000973/P1072607" xmlDataType="decimal"/>
    </xmlCellPr>
  </singleXmlCell>
  <singleXmlCell id="200" r="I22" connectionId="0">
    <xmlCellPr id="1" uniqueName="P1198997">
      <xmlPr mapId="3" xpath="/TFI-IZD-KI/ISD-KI-TFI-E_1000973/P1198997" xmlDataType="decimal"/>
    </xmlCellPr>
  </singleXmlCell>
  <singleXmlCell id="201" r="J22" connectionId="0">
    <xmlCellPr id="1" uniqueName="P1072608">
      <xmlPr mapId="3" xpath="/TFI-IZD-KI/ISD-KI-TFI-E_1000973/P1072608" xmlDataType="decimal"/>
    </xmlCellPr>
  </singleXmlCell>
  <singleXmlCell id="202" r="K22" connectionId="0">
    <xmlCellPr id="1" uniqueName="P1199060">
      <xmlPr mapId="3" xpath="/TFI-IZD-KI/ISD-KI-TFI-E_1000973/P1199060" xmlDataType="decimal"/>
    </xmlCellPr>
  </singleXmlCell>
  <singleXmlCell id="203" r="H23" connectionId="0">
    <xmlCellPr id="1" uniqueName="P1072609">
      <xmlPr mapId="3" xpath="/TFI-IZD-KI/ISD-KI-TFI-E_1000973/P1072609" xmlDataType="decimal"/>
    </xmlCellPr>
  </singleXmlCell>
  <singleXmlCell id="204" r="I23" connectionId="0">
    <xmlCellPr id="1" uniqueName="P1198998">
      <xmlPr mapId="3" xpath="/TFI-IZD-KI/ISD-KI-TFI-E_1000973/P1198998" xmlDataType="decimal"/>
    </xmlCellPr>
  </singleXmlCell>
  <singleXmlCell id="205" r="J23" connectionId="0">
    <xmlCellPr id="1" uniqueName="P1072610">
      <xmlPr mapId="3" xpath="/TFI-IZD-KI/ISD-KI-TFI-E_1000973/P1072610" xmlDataType="decimal"/>
    </xmlCellPr>
  </singleXmlCell>
  <singleXmlCell id="206" r="K23" connectionId="0">
    <xmlCellPr id="1" uniqueName="P1199061">
      <xmlPr mapId="3" xpath="/TFI-IZD-KI/ISD-KI-TFI-E_1000973/P1199061" xmlDataType="decimal"/>
    </xmlCellPr>
  </singleXmlCell>
  <singleXmlCell id="207" r="H24" connectionId="0">
    <xmlCellPr id="1" uniqueName="P1072611">
      <xmlPr mapId="3" xpath="/TFI-IZD-KI/ISD-KI-TFI-E_1000973/P1072611" xmlDataType="decimal"/>
    </xmlCellPr>
  </singleXmlCell>
  <singleXmlCell id="208" r="I24" connectionId="0">
    <xmlCellPr id="1" uniqueName="P1198999">
      <xmlPr mapId="3" xpath="/TFI-IZD-KI/ISD-KI-TFI-E_1000973/P1198999" xmlDataType="decimal"/>
    </xmlCellPr>
  </singleXmlCell>
  <singleXmlCell id="209" r="J24" connectionId="0">
    <xmlCellPr id="1" uniqueName="P1072612">
      <xmlPr mapId="3" xpath="/TFI-IZD-KI/ISD-KI-TFI-E_1000973/P1072612" xmlDataType="decimal"/>
    </xmlCellPr>
  </singleXmlCell>
  <singleXmlCell id="210" r="K24" connectionId="0">
    <xmlCellPr id="1" uniqueName="P1199062">
      <xmlPr mapId="3" xpath="/TFI-IZD-KI/ISD-KI-TFI-E_1000973/P1199062" xmlDataType="decimal"/>
    </xmlCellPr>
  </singleXmlCell>
  <singleXmlCell id="211" r="H25" connectionId="0">
    <xmlCellPr id="1" uniqueName="P1072613">
      <xmlPr mapId="3" xpath="/TFI-IZD-KI/ISD-KI-TFI-E_1000973/P1072613" xmlDataType="decimal"/>
    </xmlCellPr>
  </singleXmlCell>
  <singleXmlCell id="212" r="I25" connectionId="0">
    <xmlCellPr id="1" uniqueName="P1199000">
      <xmlPr mapId="3" xpath="/TFI-IZD-KI/ISD-KI-TFI-E_1000973/P1199000" xmlDataType="decimal"/>
    </xmlCellPr>
  </singleXmlCell>
  <singleXmlCell id="213" r="J25" connectionId="0">
    <xmlCellPr id="1" uniqueName="P1072614">
      <xmlPr mapId="3" xpath="/TFI-IZD-KI/ISD-KI-TFI-E_1000973/P1072614" xmlDataType="decimal"/>
    </xmlCellPr>
  </singleXmlCell>
  <singleXmlCell id="214" r="K25" connectionId="0">
    <xmlCellPr id="1" uniqueName="P1199063">
      <xmlPr mapId="3" xpath="/TFI-IZD-KI/ISD-KI-TFI-E_1000973/P1199063" xmlDataType="decimal"/>
    </xmlCellPr>
  </singleXmlCell>
  <singleXmlCell id="215" r="H26" connectionId="0">
    <xmlCellPr id="1" uniqueName="P1121612">
      <xmlPr mapId="3" xpath="/TFI-IZD-KI/ISD-KI-TFI-E_1000973/P1121612" xmlDataType="decimal"/>
    </xmlCellPr>
  </singleXmlCell>
  <singleXmlCell id="216" r="I26" connectionId="0">
    <xmlCellPr id="1" uniqueName="P1199001">
      <xmlPr mapId="3" xpath="/TFI-IZD-KI/ISD-KI-TFI-E_1000973/P1199001" xmlDataType="decimal"/>
    </xmlCellPr>
  </singleXmlCell>
  <singleXmlCell id="217" r="J26" connectionId="0">
    <xmlCellPr id="1" uniqueName="P1121613">
      <xmlPr mapId="3" xpath="/TFI-IZD-KI/ISD-KI-TFI-E_1000973/P1121613" xmlDataType="decimal"/>
    </xmlCellPr>
  </singleXmlCell>
  <singleXmlCell id="218" r="K26" connectionId="0">
    <xmlCellPr id="1" uniqueName="P1199064">
      <xmlPr mapId="3" xpath="/TFI-IZD-KI/ISD-KI-TFI-E_1000973/P1199064" xmlDataType="decimal"/>
    </xmlCellPr>
  </singleXmlCell>
  <singleXmlCell id="219" r="H27" connectionId="0">
    <xmlCellPr id="1" uniqueName="P1072615">
      <xmlPr mapId="3" xpath="/TFI-IZD-KI/ISD-KI-TFI-E_1000973/P1072615" xmlDataType="decimal"/>
    </xmlCellPr>
  </singleXmlCell>
  <singleXmlCell id="220" r="I27" connectionId="0">
    <xmlCellPr id="1" uniqueName="P1199002">
      <xmlPr mapId="3" xpath="/TFI-IZD-KI/ISD-KI-TFI-E_1000973/P1199002" xmlDataType="decimal"/>
    </xmlCellPr>
  </singleXmlCell>
  <singleXmlCell id="221" r="J27" connectionId="0">
    <xmlCellPr id="1" uniqueName="P1072616">
      <xmlPr mapId="3" xpath="/TFI-IZD-KI/ISD-KI-TFI-E_1000973/P1072616" xmlDataType="decimal"/>
    </xmlCellPr>
  </singleXmlCell>
  <singleXmlCell id="222" r="K27" connectionId="0">
    <xmlCellPr id="1" uniqueName="P1199065">
      <xmlPr mapId="3" xpath="/TFI-IZD-KI/ISD-KI-TFI-E_1000973/P1199065" xmlDataType="decimal"/>
    </xmlCellPr>
  </singleXmlCell>
  <singleXmlCell id="223" r="H28" connectionId="0">
    <xmlCellPr id="1" uniqueName="P1072617">
      <xmlPr mapId="3" xpath="/TFI-IZD-KI/ISD-KI-TFI-E_1000973/P1072617" xmlDataType="decimal"/>
    </xmlCellPr>
  </singleXmlCell>
  <singleXmlCell id="224" r="I28" connectionId="0">
    <xmlCellPr id="1" uniqueName="P1199003">
      <xmlPr mapId="3" xpath="/TFI-IZD-KI/ISD-KI-TFI-E_1000973/P1199003" xmlDataType="decimal"/>
    </xmlCellPr>
  </singleXmlCell>
  <singleXmlCell id="225" r="J28" connectionId="0">
    <xmlCellPr id="1" uniqueName="P1072618">
      <xmlPr mapId="3" xpath="/TFI-IZD-KI/ISD-KI-TFI-E_1000973/P1072618" xmlDataType="decimal"/>
    </xmlCellPr>
  </singleXmlCell>
  <singleXmlCell id="226" r="K28" connectionId="0">
    <xmlCellPr id="1" uniqueName="P1199066">
      <xmlPr mapId="3" xpath="/TFI-IZD-KI/ISD-KI-TFI-E_1000973/P1199066" xmlDataType="decimal"/>
    </xmlCellPr>
  </singleXmlCell>
  <singleXmlCell id="227" r="H29" connectionId="0">
    <xmlCellPr id="1" uniqueName="P1072619">
      <xmlPr mapId="3" xpath="/TFI-IZD-KI/ISD-KI-TFI-E_1000973/P1072619" xmlDataType="decimal"/>
    </xmlCellPr>
  </singleXmlCell>
  <singleXmlCell id="228" r="I29" connectionId="0">
    <xmlCellPr id="1" uniqueName="P1199004">
      <xmlPr mapId="3" xpath="/TFI-IZD-KI/ISD-KI-TFI-E_1000973/P1199004" xmlDataType="decimal"/>
    </xmlCellPr>
  </singleXmlCell>
  <singleXmlCell id="229" r="J29" connectionId="0">
    <xmlCellPr id="1" uniqueName="P1072620">
      <xmlPr mapId="3" xpath="/TFI-IZD-KI/ISD-KI-TFI-E_1000973/P1072620" xmlDataType="decimal"/>
    </xmlCellPr>
  </singleXmlCell>
  <singleXmlCell id="230" r="K29" connectionId="0">
    <xmlCellPr id="1" uniqueName="P1199067">
      <xmlPr mapId="3" xpath="/TFI-IZD-KI/ISD-KI-TFI-E_1000973/P1199067" xmlDataType="decimal"/>
    </xmlCellPr>
  </singleXmlCell>
  <singleXmlCell id="231" r="H30" connectionId="0">
    <xmlCellPr id="1" uniqueName="P1072621">
      <xmlPr mapId="3" xpath="/TFI-IZD-KI/ISD-KI-TFI-E_1000973/P1072621" xmlDataType="decimal"/>
    </xmlCellPr>
  </singleXmlCell>
  <singleXmlCell id="232" r="I30" connectionId="0">
    <xmlCellPr id="1" uniqueName="P1199005">
      <xmlPr mapId="3" xpath="/TFI-IZD-KI/ISD-KI-TFI-E_1000973/P1199005" xmlDataType="decimal"/>
    </xmlCellPr>
  </singleXmlCell>
  <singleXmlCell id="233" r="J30" connectionId="0">
    <xmlCellPr id="1" uniqueName="P1072622">
      <xmlPr mapId="3" xpath="/TFI-IZD-KI/ISD-KI-TFI-E_1000973/P1072622" xmlDataType="decimal"/>
    </xmlCellPr>
  </singleXmlCell>
  <singleXmlCell id="234" r="K30" connectionId="0">
    <xmlCellPr id="1" uniqueName="P1199068">
      <xmlPr mapId="3" xpath="/TFI-IZD-KI/ISD-KI-TFI-E_1000973/P1199068" xmlDataType="decimal"/>
    </xmlCellPr>
  </singleXmlCell>
  <singleXmlCell id="235" r="H31" connectionId="0">
    <xmlCellPr id="1" uniqueName="P1072623">
      <xmlPr mapId="3" xpath="/TFI-IZD-KI/ISD-KI-TFI-E_1000973/P1072623" xmlDataType="decimal"/>
    </xmlCellPr>
  </singleXmlCell>
  <singleXmlCell id="236" r="I31" connectionId="0">
    <xmlCellPr id="1" uniqueName="P1199006">
      <xmlPr mapId="3" xpath="/TFI-IZD-KI/ISD-KI-TFI-E_1000973/P1199006" xmlDataType="decimal"/>
    </xmlCellPr>
  </singleXmlCell>
  <singleXmlCell id="237" r="J31" connectionId="0">
    <xmlCellPr id="1" uniqueName="P1072624">
      <xmlPr mapId="3" xpath="/TFI-IZD-KI/ISD-KI-TFI-E_1000973/P1072624" xmlDataType="decimal"/>
    </xmlCellPr>
  </singleXmlCell>
  <singleXmlCell id="238" r="K31" connectionId="0">
    <xmlCellPr id="1" uniqueName="P1199069">
      <xmlPr mapId="3" xpath="/TFI-IZD-KI/ISD-KI-TFI-E_1000973/P1199069" xmlDataType="decimal"/>
    </xmlCellPr>
  </singleXmlCell>
  <singleXmlCell id="239" r="H32" connectionId="0">
    <xmlCellPr id="1" uniqueName="P1072625">
      <xmlPr mapId="3" xpath="/TFI-IZD-KI/ISD-KI-TFI-E_1000973/P1072625" xmlDataType="decimal"/>
    </xmlCellPr>
  </singleXmlCell>
  <singleXmlCell id="240" r="I32" connectionId="0">
    <xmlCellPr id="1" uniqueName="P1199007">
      <xmlPr mapId="3" xpath="/TFI-IZD-KI/ISD-KI-TFI-E_1000973/P1199007" xmlDataType="decimal"/>
    </xmlCellPr>
  </singleXmlCell>
  <singleXmlCell id="241" r="J32" connectionId="0">
    <xmlCellPr id="1" uniqueName="P1072626">
      <xmlPr mapId="3" xpath="/TFI-IZD-KI/ISD-KI-TFI-E_1000973/P1072626" xmlDataType="decimal"/>
    </xmlCellPr>
  </singleXmlCell>
  <singleXmlCell id="242" r="K32" connectionId="0">
    <xmlCellPr id="1" uniqueName="P1199070">
      <xmlPr mapId="3" xpath="/TFI-IZD-KI/ISD-KI-TFI-E_1000973/P1199070" xmlDataType="decimal"/>
    </xmlCellPr>
  </singleXmlCell>
  <singleXmlCell id="243" r="H33" connectionId="0">
    <xmlCellPr id="1" uniqueName="P1072627">
      <xmlPr mapId="3" xpath="/TFI-IZD-KI/ISD-KI-TFI-E_1000973/P1072627" xmlDataType="decimal"/>
    </xmlCellPr>
  </singleXmlCell>
  <singleXmlCell id="244" r="I33" connectionId="0">
    <xmlCellPr id="1" uniqueName="P1199008">
      <xmlPr mapId="3" xpath="/TFI-IZD-KI/ISD-KI-TFI-E_1000973/P1199008" xmlDataType="decimal"/>
    </xmlCellPr>
  </singleXmlCell>
  <singleXmlCell id="245" r="J33" connectionId="0">
    <xmlCellPr id="1" uniqueName="P1072628">
      <xmlPr mapId="3" xpath="/TFI-IZD-KI/ISD-KI-TFI-E_1000973/P1072628" xmlDataType="decimal"/>
    </xmlCellPr>
  </singleXmlCell>
  <singleXmlCell id="246" r="K33" connectionId="0">
    <xmlCellPr id="1" uniqueName="P1199071">
      <xmlPr mapId="3" xpath="/TFI-IZD-KI/ISD-KI-TFI-E_1000973/P1199071" xmlDataType="decimal"/>
    </xmlCellPr>
  </singleXmlCell>
  <singleXmlCell id="247" r="H34" connectionId="0">
    <xmlCellPr id="1" uniqueName="P1072629">
      <xmlPr mapId="3" xpath="/TFI-IZD-KI/ISD-KI-TFI-E_1000973/P1072629" xmlDataType="decimal"/>
    </xmlCellPr>
  </singleXmlCell>
  <singleXmlCell id="248" r="I34" connectionId="0">
    <xmlCellPr id="1" uniqueName="P1199009">
      <xmlPr mapId="3" xpath="/TFI-IZD-KI/ISD-KI-TFI-E_1000973/P1199009" xmlDataType="decimal"/>
    </xmlCellPr>
  </singleXmlCell>
  <singleXmlCell id="249" r="J34" connectionId="0">
    <xmlCellPr id="1" uniqueName="P1072630">
      <xmlPr mapId="3" xpath="/TFI-IZD-KI/ISD-KI-TFI-E_1000973/P1072630" xmlDataType="decimal"/>
    </xmlCellPr>
  </singleXmlCell>
  <singleXmlCell id="250" r="K34" connectionId="0">
    <xmlCellPr id="1" uniqueName="P1199072">
      <xmlPr mapId="3" xpath="/TFI-IZD-KI/ISD-KI-TFI-E_1000973/P1199072" xmlDataType="decimal"/>
    </xmlCellPr>
  </singleXmlCell>
  <singleXmlCell id="251" r="H35" connectionId="0">
    <xmlCellPr id="1" uniqueName="P1072631">
      <xmlPr mapId="3" xpath="/TFI-IZD-KI/ISD-KI-TFI-E_1000973/P1072631" xmlDataType="decimal"/>
    </xmlCellPr>
  </singleXmlCell>
  <singleXmlCell id="252" r="I35" connectionId="0">
    <xmlCellPr id="1" uniqueName="P1199010">
      <xmlPr mapId="3" xpath="/TFI-IZD-KI/ISD-KI-TFI-E_1000973/P1199010" xmlDataType="decimal"/>
    </xmlCellPr>
  </singleXmlCell>
  <singleXmlCell id="253" r="J35" connectionId="0">
    <xmlCellPr id="1" uniqueName="P1072632">
      <xmlPr mapId="3" xpath="/TFI-IZD-KI/ISD-KI-TFI-E_1000973/P1072632" xmlDataType="decimal"/>
    </xmlCellPr>
  </singleXmlCell>
  <singleXmlCell id="254" r="K35" connectionId="0">
    <xmlCellPr id="1" uniqueName="P1199073">
      <xmlPr mapId="3" xpath="/TFI-IZD-KI/ISD-KI-TFI-E_1000973/P1199073" xmlDataType="decimal"/>
    </xmlCellPr>
  </singleXmlCell>
  <singleXmlCell id="255" r="H36" connectionId="0">
    <xmlCellPr id="1" uniqueName="P1072633">
      <xmlPr mapId="3" xpath="/TFI-IZD-KI/ISD-KI-TFI-E_1000973/P1072633" xmlDataType="decimal"/>
    </xmlCellPr>
  </singleXmlCell>
  <singleXmlCell id="256" r="I36" connectionId="0">
    <xmlCellPr id="1" uniqueName="P1199011">
      <xmlPr mapId="3" xpath="/TFI-IZD-KI/ISD-KI-TFI-E_1000973/P1199011" xmlDataType="decimal"/>
    </xmlCellPr>
  </singleXmlCell>
  <singleXmlCell id="257" r="J36" connectionId="0">
    <xmlCellPr id="1" uniqueName="P1072634">
      <xmlPr mapId="3" xpath="/TFI-IZD-KI/ISD-KI-TFI-E_1000973/P1072634" xmlDataType="decimal"/>
    </xmlCellPr>
  </singleXmlCell>
  <singleXmlCell id="258" r="K36" connectionId="0">
    <xmlCellPr id="1" uniqueName="P1199074">
      <xmlPr mapId="3" xpath="/TFI-IZD-KI/ISD-KI-TFI-E_1000973/P1199074" xmlDataType="decimal"/>
    </xmlCellPr>
  </singleXmlCell>
  <singleXmlCell id="259" r="H37" connectionId="0">
    <xmlCellPr id="1" uniqueName="P1072635">
      <xmlPr mapId="3" xpath="/TFI-IZD-KI/ISD-KI-TFI-E_1000973/P1072635" xmlDataType="decimal"/>
    </xmlCellPr>
  </singleXmlCell>
  <singleXmlCell id="260" r="I37" connectionId="0">
    <xmlCellPr id="1" uniqueName="P1199012">
      <xmlPr mapId="3" xpath="/TFI-IZD-KI/ISD-KI-TFI-E_1000973/P1199012" xmlDataType="decimal"/>
    </xmlCellPr>
  </singleXmlCell>
  <singleXmlCell id="261" r="J37" connectionId="0">
    <xmlCellPr id="1" uniqueName="P1072636">
      <xmlPr mapId="3" xpath="/TFI-IZD-KI/ISD-KI-TFI-E_1000973/P1072636" xmlDataType="decimal"/>
    </xmlCellPr>
  </singleXmlCell>
  <singleXmlCell id="262" r="K37" connectionId="0">
    <xmlCellPr id="1" uniqueName="P1199075">
      <xmlPr mapId="3" xpath="/TFI-IZD-KI/ISD-KI-TFI-E_1000973/P1199075" xmlDataType="decimal"/>
    </xmlCellPr>
  </singleXmlCell>
  <singleXmlCell id="263" r="H38" connectionId="0">
    <xmlCellPr id="1" uniqueName="P1072637">
      <xmlPr mapId="3" xpath="/TFI-IZD-KI/ISD-KI-TFI-E_1000973/P1072637" xmlDataType="decimal"/>
    </xmlCellPr>
  </singleXmlCell>
  <singleXmlCell id="264" r="I38" connectionId="0">
    <xmlCellPr id="1" uniqueName="P1199013">
      <xmlPr mapId="3" xpath="/TFI-IZD-KI/ISD-KI-TFI-E_1000973/P1199013" xmlDataType="decimal"/>
    </xmlCellPr>
  </singleXmlCell>
  <singleXmlCell id="265" r="J38" connectionId="0">
    <xmlCellPr id="1" uniqueName="P1072638">
      <xmlPr mapId="3" xpath="/TFI-IZD-KI/ISD-KI-TFI-E_1000973/P1072638" xmlDataType="decimal"/>
    </xmlCellPr>
  </singleXmlCell>
  <singleXmlCell id="266" r="K38" connectionId="0">
    <xmlCellPr id="1" uniqueName="P1199076">
      <xmlPr mapId="3" xpath="/TFI-IZD-KI/ISD-KI-TFI-E_1000973/P1199076" xmlDataType="decimal"/>
    </xmlCellPr>
  </singleXmlCell>
  <singleXmlCell id="267" r="H39" connectionId="0">
    <xmlCellPr id="1" uniqueName="P1072639">
      <xmlPr mapId="3" xpath="/TFI-IZD-KI/ISD-KI-TFI-E_1000973/P1072639" xmlDataType="decimal"/>
    </xmlCellPr>
  </singleXmlCell>
  <singleXmlCell id="268" r="I39" connectionId="0">
    <xmlCellPr id="1" uniqueName="P1199014">
      <xmlPr mapId="3" xpath="/TFI-IZD-KI/ISD-KI-TFI-E_1000973/P1199014" xmlDataType="decimal"/>
    </xmlCellPr>
  </singleXmlCell>
  <singleXmlCell id="269" r="J39" connectionId="0">
    <xmlCellPr id="1" uniqueName="P1072640">
      <xmlPr mapId="3" xpath="/TFI-IZD-KI/ISD-KI-TFI-E_1000973/P1072640" xmlDataType="decimal"/>
    </xmlCellPr>
  </singleXmlCell>
  <singleXmlCell id="270" r="K39" connectionId="0">
    <xmlCellPr id="1" uniqueName="P1199077">
      <xmlPr mapId="3" xpath="/TFI-IZD-KI/ISD-KI-TFI-E_1000973/P1199077" xmlDataType="decimal"/>
    </xmlCellPr>
  </singleXmlCell>
  <singleXmlCell id="271" r="H40" connectionId="0">
    <xmlCellPr id="1" uniqueName="P1072641">
      <xmlPr mapId="3" xpath="/TFI-IZD-KI/ISD-KI-TFI-E_1000973/P1072641" xmlDataType="decimal"/>
    </xmlCellPr>
  </singleXmlCell>
  <singleXmlCell id="272" r="I40" connectionId="0">
    <xmlCellPr id="1" uniqueName="P1199015">
      <xmlPr mapId="3" xpath="/TFI-IZD-KI/ISD-KI-TFI-E_1000973/P1199015" xmlDataType="decimal"/>
    </xmlCellPr>
  </singleXmlCell>
  <singleXmlCell id="273" r="J40" connectionId="0">
    <xmlCellPr id="1" uniqueName="P1072642">
      <xmlPr mapId="3" xpath="/TFI-IZD-KI/ISD-KI-TFI-E_1000973/P1072642" xmlDataType="decimal"/>
    </xmlCellPr>
  </singleXmlCell>
  <singleXmlCell id="274" r="K40" connectionId="0">
    <xmlCellPr id="1" uniqueName="P1199078">
      <xmlPr mapId="3" xpath="/TFI-IZD-KI/ISD-KI-TFI-E_1000973/P1199078" xmlDataType="decimal"/>
    </xmlCellPr>
  </singleXmlCell>
  <singleXmlCell id="275" r="H41" connectionId="0">
    <xmlCellPr id="1" uniqueName="P1072643">
      <xmlPr mapId="3" xpath="/TFI-IZD-KI/ISD-KI-TFI-E_1000973/P1072643" xmlDataType="decimal"/>
    </xmlCellPr>
  </singleXmlCell>
  <singleXmlCell id="276" r="I41" connectionId="0">
    <xmlCellPr id="1" uniqueName="P1199016">
      <xmlPr mapId="3" xpath="/TFI-IZD-KI/ISD-KI-TFI-E_1000973/P1199016" xmlDataType="decimal"/>
    </xmlCellPr>
  </singleXmlCell>
  <singleXmlCell id="277" r="J41" connectionId="0">
    <xmlCellPr id="1" uniqueName="P1072644">
      <xmlPr mapId="3" xpath="/TFI-IZD-KI/ISD-KI-TFI-E_1000973/P1072644" xmlDataType="decimal"/>
    </xmlCellPr>
  </singleXmlCell>
  <singleXmlCell id="278" r="K41" connectionId="0">
    <xmlCellPr id="1" uniqueName="P1199079">
      <xmlPr mapId="3" xpath="/TFI-IZD-KI/ISD-KI-TFI-E_1000973/P1199079" xmlDataType="decimal"/>
    </xmlCellPr>
  </singleXmlCell>
  <singleXmlCell id="279" r="H42" connectionId="0">
    <xmlCellPr id="1" uniqueName="P1072645">
      <xmlPr mapId="3" xpath="/TFI-IZD-KI/ISD-KI-TFI-E_1000973/P1072645" xmlDataType="decimal"/>
    </xmlCellPr>
  </singleXmlCell>
  <singleXmlCell id="280" r="I42" connectionId="0">
    <xmlCellPr id="1" uniqueName="P1199017">
      <xmlPr mapId="3" xpath="/TFI-IZD-KI/ISD-KI-TFI-E_1000973/P1199017" xmlDataType="decimal"/>
    </xmlCellPr>
  </singleXmlCell>
  <singleXmlCell id="281" r="J42" connectionId="0">
    <xmlCellPr id="1" uniqueName="P1072646">
      <xmlPr mapId="3" xpath="/TFI-IZD-KI/ISD-KI-TFI-E_1000973/P1072646" xmlDataType="decimal"/>
    </xmlCellPr>
  </singleXmlCell>
  <singleXmlCell id="282" r="K42" connectionId="0">
    <xmlCellPr id="1" uniqueName="P1199080">
      <xmlPr mapId="3" xpath="/TFI-IZD-KI/ISD-KI-TFI-E_1000973/P1199080" xmlDataType="decimal"/>
    </xmlCellPr>
  </singleXmlCell>
  <singleXmlCell id="283" r="H43" connectionId="0">
    <xmlCellPr id="1" uniqueName="P1072647">
      <xmlPr mapId="3" xpath="/TFI-IZD-KI/ISD-KI-TFI-E_1000973/P1072647" xmlDataType="decimal"/>
    </xmlCellPr>
  </singleXmlCell>
  <singleXmlCell id="284" r="I43" connectionId="0">
    <xmlCellPr id="1" uniqueName="P1199018">
      <xmlPr mapId="3" xpath="/TFI-IZD-KI/ISD-KI-TFI-E_1000973/P1199018" xmlDataType="decimal"/>
    </xmlCellPr>
  </singleXmlCell>
  <singleXmlCell id="285" r="J43" connectionId="0">
    <xmlCellPr id="1" uniqueName="P1072648">
      <xmlPr mapId="3" xpath="/TFI-IZD-KI/ISD-KI-TFI-E_1000973/P1072648" xmlDataType="decimal"/>
    </xmlCellPr>
  </singleXmlCell>
  <singleXmlCell id="286" r="K43" connectionId="0">
    <xmlCellPr id="1" uniqueName="P1199081">
      <xmlPr mapId="3" xpath="/TFI-IZD-KI/ISD-KI-TFI-E_1000973/P1199081" xmlDataType="decimal"/>
    </xmlCellPr>
  </singleXmlCell>
  <singleXmlCell id="287" r="H44" connectionId="0">
    <xmlCellPr id="1" uniqueName="P1072649">
      <xmlPr mapId="3" xpath="/TFI-IZD-KI/ISD-KI-TFI-E_1000973/P1072649" xmlDataType="decimal"/>
    </xmlCellPr>
  </singleXmlCell>
  <singleXmlCell id="288" r="I44" connectionId="0">
    <xmlCellPr id="1" uniqueName="P1199019">
      <xmlPr mapId="3" xpath="/TFI-IZD-KI/ISD-KI-TFI-E_1000973/P1199019" xmlDataType="decimal"/>
    </xmlCellPr>
  </singleXmlCell>
  <singleXmlCell id="289" r="J44" connectionId="0">
    <xmlCellPr id="1" uniqueName="P1072650">
      <xmlPr mapId="3" xpath="/TFI-IZD-KI/ISD-KI-TFI-E_1000973/P1072650" xmlDataType="decimal"/>
    </xmlCellPr>
  </singleXmlCell>
  <singleXmlCell id="290" r="K44" connectionId="0">
    <xmlCellPr id="1" uniqueName="P1199082">
      <xmlPr mapId="3" xpath="/TFI-IZD-KI/ISD-KI-TFI-E_1000973/P1199082" xmlDataType="decimal"/>
    </xmlCellPr>
  </singleXmlCell>
  <singleXmlCell id="291" r="H46" connectionId="0">
    <xmlCellPr id="1" uniqueName="P1072651">
      <xmlPr mapId="3" xpath="/TFI-IZD-KI/ISD-KI-TFI-E_1000973/P1072651" xmlDataType="decimal"/>
    </xmlCellPr>
  </singleXmlCell>
  <singleXmlCell id="292" r="I46" connectionId="0">
    <xmlCellPr id="1" uniqueName="P1199020">
      <xmlPr mapId="3" xpath="/TFI-IZD-KI/ISD-KI-TFI-E_1000973/P1199020" xmlDataType="decimal"/>
    </xmlCellPr>
  </singleXmlCell>
  <singleXmlCell id="293" r="J46" connectionId="0">
    <xmlCellPr id="1" uniqueName="P1072652">
      <xmlPr mapId="3" xpath="/TFI-IZD-KI/ISD-KI-TFI-E_1000973/P1072652" xmlDataType="decimal"/>
    </xmlCellPr>
  </singleXmlCell>
  <singleXmlCell id="294" r="K46" connectionId="0">
    <xmlCellPr id="1" uniqueName="P1199083">
      <xmlPr mapId="3" xpath="/TFI-IZD-KI/ISD-KI-TFI-E_1000973/P1199083" xmlDataType="decimal"/>
    </xmlCellPr>
  </singleXmlCell>
  <singleXmlCell id="295" r="H47" connectionId="0">
    <xmlCellPr id="1" uniqueName="P1072653">
      <xmlPr mapId="3" xpath="/TFI-IZD-KI/ISD-KI-TFI-E_1000973/P1072653" xmlDataType="decimal"/>
    </xmlCellPr>
  </singleXmlCell>
  <singleXmlCell id="296" r="I47" connectionId="0">
    <xmlCellPr id="1" uniqueName="P1199021">
      <xmlPr mapId="3" xpath="/TFI-IZD-KI/ISD-KI-TFI-E_1000973/P1199021" xmlDataType="decimal"/>
    </xmlCellPr>
  </singleXmlCell>
  <singleXmlCell id="297" r="J47" connectionId="0">
    <xmlCellPr id="1" uniqueName="P1072654">
      <xmlPr mapId="3" xpath="/TFI-IZD-KI/ISD-KI-TFI-E_1000973/P1072654" xmlDataType="decimal"/>
    </xmlCellPr>
  </singleXmlCell>
  <singleXmlCell id="298" r="K47" connectionId="0">
    <xmlCellPr id="1" uniqueName="P1199084">
      <xmlPr mapId="3" xpath="/TFI-IZD-KI/ISD-KI-TFI-E_1000973/P1199084" xmlDataType="decimal"/>
    </xmlCellPr>
  </singleXmlCell>
  <singleXmlCell id="299" r="H48" connectionId="0">
    <xmlCellPr id="1" uniqueName="P1072655">
      <xmlPr mapId="3" xpath="/TFI-IZD-KI/ISD-KI-TFI-E_1000973/P1072655" xmlDataType="decimal"/>
    </xmlCellPr>
  </singleXmlCell>
  <singleXmlCell id="300" r="I48" connectionId="0">
    <xmlCellPr id="1" uniqueName="P1199022">
      <xmlPr mapId="3" xpath="/TFI-IZD-KI/ISD-KI-TFI-E_1000973/P1199022" xmlDataType="decimal"/>
    </xmlCellPr>
  </singleXmlCell>
  <singleXmlCell id="301" r="J48" connectionId="0">
    <xmlCellPr id="1" uniqueName="P1072656">
      <xmlPr mapId="3" xpath="/TFI-IZD-KI/ISD-KI-TFI-E_1000973/P1072656" xmlDataType="decimal"/>
    </xmlCellPr>
  </singleXmlCell>
  <singleXmlCell id="302" r="K48" connectionId="0">
    <xmlCellPr id="1" uniqueName="P1199085">
      <xmlPr mapId="3" xpath="/TFI-IZD-KI/ISD-KI-TFI-E_1000973/P1199085" xmlDataType="decimal"/>
    </xmlCellPr>
  </singleXmlCell>
  <singleXmlCell id="303" r="H49" connectionId="0">
    <xmlCellPr id="1" uniqueName="P1072657">
      <xmlPr mapId="3" xpath="/TFI-IZD-KI/ISD-KI-TFI-E_1000973/P1072657" xmlDataType="decimal"/>
    </xmlCellPr>
  </singleXmlCell>
  <singleXmlCell id="304" r="I49" connectionId="0">
    <xmlCellPr id="1" uniqueName="P1199023">
      <xmlPr mapId="3" xpath="/TFI-IZD-KI/ISD-KI-TFI-E_1000973/P1199023" xmlDataType="decimal"/>
    </xmlCellPr>
  </singleXmlCell>
  <singleXmlCell id="305" r="J49" connectionId="0">
    <xmlCellPr id="1" uniqueName="P1072658">
      <xmlPr mapId="3" xpath="/TFI-IZD-KI/ISD-KI-TFI-E_1000973/P1072658" xmlDataType="decimal"/>
    </xmlCellPr>
  </singleXmlCell>
  <singleXmlCell id="306" r="K49" connectionId="0">
    <xmlCellPr id="1" uniqueName="P1199086">
      <xmlPr mapId="3" xpath="/TFI-IZD-KI/ISD-KI-TFI-E_1000973/P1199086" xmlDataType="decimal"/>
    </xmlCellPr>
  </singleXmlCell>
  <singleXmlCell id="307" r="H50" connectionId="0">
    <xmlCellPr id="1" uniqueName="P1072659">
      <xmlPr mapId="3" xpath="/TFI-IZD-KI/ISD-KI-TFI-E_1000973/P1072659" xmlDataType="decimal"/>
    </xmlCellPr>
  </singleXmlCell>
  <singleXmlCell id="308" r="I50" connectionId="0">
    <xmlCellPr id="1" uniqueName="P1199024">
      <xmlPr mapId="3" xpath="/TFI-IZD-KI/ISD-KI-TFI-E_1000973/P1199024" xmlDataType="decimal"/>
    </xmlCellPr>
  </singleXmlCell>
  <singleXmlCell id="309" r="J50" connectionId="0">
    <xmlCellPr id="1" uniqueName="P1072660">
      <xmlPr mapId="3" xpath="/TFI-IZD-KI/ISD-KI-TFI-E_1000973/P1072660" xmlDataType="decimal"/>
    </xmlCellPr>
  </singleXmlCell>
  <singleXmlCell id="310" r="K50" connectionId="0">
    <xmlCellPr id="1" uniqueName="P1199087">
      <xmlPr mapId="3" xpath="/TFI-IZD-KI/ISD-KI-TFI-E_1000973/P1199087" xmlDataType="decimal"/>
    </xmlCellPr>
  </singleXmlCell>
  <singleXmlCell id="311" r="H51" connectionId="0">
    <xmlCellPr id="1" uniqueName="P1072661">
      <xmlPr mapId="3" xpath="/TFI-IZD-KI/ISD-KI-TFI-E_1000973/P1072661" xmlDataType="decimal"/>
    </xmlCellPr>
  </singleXmlCell>
  <singleXmlCell id="312" r="I51" connectionId="0">
    <xmlCellPr id="1" uniqueName="P1199025">
      <xmlPr mapId="3" xpath="/TFI-IZD-KI/ISD-KI-TFI-E_1000973/P1199025" xmlDataType="decimal"/>
    </xmlCellPr>
  </singleXmlCell>
  <singleXmlCell id="313" r="J51" connectionId="0">
    <xmlCellPr id="1" uniqueName="P1072662">
      <xmlPr mapId="3" xpath="/TFI-IZD-KI/ISD-KI-TFI-E_1000973/P1072662" xmlDataType="decimal"/>
    </xmlCellPr>
  </singleXmlCell>
  <singleXmlCell id="314" r="K51" connectionId="0">
    <xmlCellPr id="1" uniqueName="P1199088">
      <xmlPr mapId="3" xpath="/TFI-IZD-KI/ISD-KI-TFI-E_1000973/P1199088" xmlDataType="decimal"/>
    </xmlCellPr>
  </singleXmlCell>
  <singleXmlCell id="315" r="H52" connectionId="0">
    <xmlCellPr id="1" uniqueName="P1072663">
      <xmlPr mapId="3" xpath="/TFI-IZD-KI/ISD-KI-TFI-E_1000973/P1072663" xmlDataType="decimal"/>
    </xmlCellPr>
  </singleXmlCell>
  <singleXmlCell id="316" r="I52" connectionId="0">
    <xmlCellPr id="1" uniqueName="P1199026">
      <xmlPr mapId="3" xpath="/TFI-IZD-KI/ISD-KI-TFI-E_1000973/P1199026" xmlDataType="decimal"/>
    </xmlCellPr>
  </singleXmlCell>
  <singleXmlCell id="317" r="J52" connectionId="0">
    <xmlCellPr id="1" uniqueName="P1072664">
      <xmlPr mapId="3" xpath="/TFI-IZD-KI/ISD-KI-TFI-E_1000973/P1072664" xmlDataType="decimal"/>
    </xmlCellPr>
  </singleXmlCell>
  <singleXmlCell id="318" r="K52" connectionId="0">
    <xmlCellPr id="1" uniqueName="P1199089">
      <xmlPr mapId="3" xpath="/TFI-IZD-KI/ISD-KI-TFI-E_1000973/P1199089" xmlDataType="decimal"/>
    </xmlCellPr>
  </singleXmlCell>
  <singleXmlCell id="319" r="H53" connectionId="0">
    <xmlCellPr id="1" uniqueName="P1072665">
      <xmlPr mapId="3" xpath="/TFI-IZD-KI/ISD-KI-TFI-E_1000973/P1072665" xmlDataType="decimal"/>
    </xmlCellPr>
  </singleXmlCell>
  <singleXmlCell id="320" r="I53" connectionId="0">
    <xmlCellPr id="1" uniqueName="P1199027">
      <xmlPr mapId="3" xpath="/TFI-IZD-KI/ISD-KI-TFI-E_1000973/P1199027" xmlDataType="decimal"/>
    </xmlCellPr>
  </singleXmlCell>
  <singleXmlCell id="321" r="J53" connectionId="0">
    <xmlCellPr id="1" uniqueName="P1072666">
      <xmlPr mapId="3" xpath="/TFI-IZD-KI/ISD-KI-TFI-E_1000973/P1072666" xmlDataType="decimal"/>
    </xmlCellPr>
  </singleXmlCell>
  <singleXmlCell id="322" r="K53" connectionId="0">
    <xmlCellPr id="1" uniqueName="P1199090">
      <xmlPr mapId="3" xpath="/TFI-IZD-KI/ISD-KI-TFI-E_1000973/P1199090" xmlDataType="decimal"/>
    </xmlCellPr>
  </singleXmlCell>
  <singleXmlCell id="323" r="H54" connectionId="0">
    <xmlCellPr id="1" uniqueName="P1072667">
      <xmlPr mapId="3" xpath="/TFI-IZD-KI/ISD-KI-TFI-E_1000973/P1072667" xmlDataType="decimal"/>
    </xmlCellPr>
  </singleXmlCell>
  <singleXmlCell id="324" r="I54" connectionId="0">
    <xmlCellPr id="1" uniqueName="P1199028">
      <xmlPr mapId="3" xpath="/TFI-IZD-KI/ISD-KI-TFI-E_1000973/P1199028" xmlDataType="decimal"/>
    </xmlCellPr>
  </singleXmlCell>
  <singleXmlCell id="325" r="J54" connectionId="0">
    <xmlCellPr id="1" uniqueName="P1072668">
      <xmlPr mapId="3" xpath="/TFI-IZD-KI/ISD-KI-TFI-E_1000973/P1072668" xmlDataType="decimal"/>
    </xmlCellPr>
  </singleXmlCell>
  <singleXmlCell id="326" r="K54" connectionId="0">
    <xmlCellPr id="1" uniqueName="P1199091">
      <xmlPr mapId="3" xpath="/TFI-IZD-KI/ISD-KI-TFI-E_1000973/P1199091" xmlDataType="decimal"/>
    </xmlCellPr>
  </singleXmlCell>
  <singleXmlCell id="327" r="H55" connectionId="0">
    <xmlCellPr id="1" uniqueName="P1072669">
      <xmlPr mapId="3" xpath="/TFI-IZD-KI/ISD-KI-TFI-E_1000973/P1072669" xmlDataType="decimal"/>
    </xmlCellPr>
  </singleXmlCell>
  <singleXmlCell id="328" r="I55" connectionId="0">
    <xmlCellPr id="1" uniqueName="P1199029">
      <xmlPr mapId="3" xpath="/TFI-IZD-KI/ISD-KI-TFI-E_1000973/P1199029" xmlDataType="decimal"/>
    </xmlCellPr>
  </singleXmlCell>
  <singleXmlCell id="329" r="J55" connectionId="0">
    <xmlCellPr id="1" uniqueName="P1072670">
      <xmlPr mapId="3" xpath="/TFI-IZD-KI/ISD-KI-TFI-E_1000973/P1072670" xmlDataType="decimal"/>
    </xmlCellPr>
  </singleXmlCell>
  <singleXmlCell id="330" r="K55" connectionId="0">
    <xmlCellPr id="1" uniqueName="P1199092">
      <xmlPr mapId="3" xpath="/TFI-IZD-KI/ISD-KI-TFI-E_1000973/P1199092" xmlDataType="decimal"/>
    </xmlCellPr>
  </singleXmlCell>
  <singleXmlCell id="331" r="H56" connectionId="0">
    <xmlCellPr id="1" uniqueName="P1072671">
      <xmlPr mapId="3" xpath="/TFI-IZD-KI/ISD-KI-TFI-E_1000973/P1072671" xmlDataType="decimal"/>
    </xmlCellPr>
  </singleXmlCell>
  <singleXmlCell id="332" r="I56" connectionId="0">
    <xmlCellPr id="1" uniqueName="P1199030">
      <xmlPr mapId="3" xpath="/TFI-IZD-KI/ISD-KI-TFI-E_1000973/P1199030" xmlDataType="decimal"/>
    </xmlCellPr>
  </singleXmlCell>
  <singleXmlCell id="333" r="J56" connectionId="0">
    <xmlCellPr id="1" uniqueName="P1072672">
      <xmlPr mapId="3" xpath="/TFI-IZD-KI/ISD-KI-TFI-E_1000973/P1072672" xmlDataType="decimal"/>
    </xmlCellPr>
  </singleXmlCell>
  <singleXmlCell id="334" r="K56" connectionId="0">
    <xmlCellPr id="1" uniqueName="P1199093">
      <xmlPr mapId="3" xpath="/TFI-IZD-KI/ISD-KI-TFI-E_1000973/P1199093" xmlDataType="decimal"/>
    </xmlCellPr>
  </singleXmlCell>
  <singleXmlCell id="335" r="H57" connectionId="0">
    <xmlCellPr id="1" uniqueName="P1072673">
      <xmlPr mapId="3" xpath="/TFI-IZD-KI/ISD-KI-TFI-E_1000973/P1072673" xmlDataType="decimal"/>
    </xmlCellPr>
  </singleXmlCell>
  <singleXmlCell id="336" r="I57" connectionId="0">
    <xmlCellPr id="1" uniqueName="P1199031">
      <xmlPr mapId="3" xpath="/TFI-IZD-KI/ISD-KI-TFI-E_1000973/P1199031" xmlDataType="decimal"/>
    </xmlCellPr>
  </singleXmlCell>
  <singleXmlCell id="337" r="J57" connectionId="0">
    <xmlCellPr id="1" uniqueName="P1072674">
      <xmlPr mapId="3" xpath="/TFI-IZD-KI/ISD-KI-TFI-E_1000973/P1072674" xmlDataType="decimal"/>
    </xmlCellPr>
  </singleXmlCell>
  <singleXmlCell id="338" r="K57" connectionId="0">
    <xmlCellPr id="1" uniqueName="P1199094">
      <xmlPr mapId="3" xpath="/TFI-IZD-KI/ISD-KI-TFI-E_1000973/P1199094" xmlDataType="decimal"/>
    </xmlCellPr>
  </singleXmlCell>
  <singleXmlCell id="339" r="H58" connectionId="0">
    <xmlCellPr id="1" uniqueName="P1072675">
      <xmlPr mapId="3" xpath="/TFI-IZD-KI/ISD-KI-TFI-E_1000973/P1072675" xmlDataType="decimal"/>
    </xmlCellPr>
  </singleXmlCell>
  <singleXmlCell id="340" r="I58" connectionId="0">
    <xmlCellPr id="1" uniqueName="P1199032">
      <xmlPr mapId="3" xpath="/TFI-IZD-KI/ISD-KI-TFI-E_1000973/P1199032" xmlDataType="decimal"/>
    </xmlCellPr>
  </singleXmlCell>
  <singleXmlCell id="341" r="J58" connectionId="0">
    <xmlCellPr id="1" uniqueName="P1072676">
      <xmlPr mapId="3" xpath="/TFI-IZD-KI/ISD-KI-TFI-E_1000973/P1072676" xmlDataType="decimal"/>
    </xmlCellPr>
  </singleXmlCell>
  <singleXmlCell id="342" r="K58" connectionId="0">
    <xmlCellPr id="1" uniqueName="P1199095">
      <xmlPr mapId="3" xpath="/TFI-IZD-KI/ISD-KI-TFI-E_1000973/P1199095" xmlDataType="decimal"/>
    </xmlCellPr>
  </singleXmlCell>
  <singleXmlCell id="343" r="H59" connectionId="0">
    <xmlCellPr id="1" uniqueName="P1072677">
      <xmlPr mapId="3" xpath="/TFI-IZD-KI/ISD-KI-TFI-E_1000973/P1072677" xmlDataType="decimal"/>
    </xmlCellPr>
  </singleXmlCell>
  <singleXmlCell id="344" r="I59" connectionId="0">
    <xmlCellPr id="1" uniqueName="P1199033">
      <xmlPr mapId="3" xpath="/TFI-IZD-KI/ISD-KI-TFI-E_1000973/P1199033" xmlDataType="decimal"/>
    </xmlCellPr>
  </singleXmlCell>
  <singleXmlCell id="345" r="J59" connectionId="0">
    <xmlCellPr id="1" uniqueName="P1072678">
      <xmlPr mapId="3" xpath="/TFI-IZD-KI/ISD-KI-TFI-E_1000973/P1072678" xmlDataType="decimal"/>
    </xmlCellPr>
  </singleXmlCell>
  <singleXmlCell id="346" r="K59" connectionId="0">
    <xmlCellPr id="1" uniqueName="P1199096">
      <xmlPr mapId="3" xpath="/TFI-IZD-KI/ISD-KI-TFI-E_1000973/P1199096" xmlDataType="decimal"/>
    </xmlCellPr>
  </singleXmlCell>
  <singleXmlCell id="347" r="H60" connectionId="0">
    <xmlCellPr id="1" uniqueName="P1072679">
      <xmlPr mapId="3" xpath="/TFI-IZD-KI/ISD-KI-TFI-E_1000973/P1072679" xmlDataType="decimal"/>
    </xmlCellPr>
  </singleXmlCell>
  <singleXmlCell id="348" r="I60" connectionId="0">
    <xmlCellPr id="1" uniqueName="P1199034">
      <xmlPr mapId="3" xpath="/TFI-IZD-KI/ISD-KI-TFI-E_1000973/P1199034" xmlDataType="decimal"/>
    </xmlCellPr>
  </singleXmlCell>
  <singleXmlCell id="349" r="J60" connectionId="0">
    <xmlCellPr id="1" uniqueName="P1072680">
      <xmlPr mapId="3" xpath="/TFI-IZD-KI/ISD-KI-TFI-E_1000973/P1072680" xmlDataType="decimal"/>
    </xmlCellPr>
  </singleXmlCell>
  <singleXmlCell id="350" r="K60" connectionId="0">
    <xmlCellPr id="1" uniqueName="P1199097">
      <xmlPr mapId="3" xpath="/TFI-IZD-KI/ISD-KI-TFI-E_1000973/P1199097" xmlDataType="decimal"/>
    </xmlCellPr>
  </singleXmlCell>
  <singleXmlCell id="351" r="H61" connectionId="0">
    <xmlCellPr id="1" uniqueName="P1072681">
      <xmlPr mapId="3" xpath="/TFI-IZD-KI/ISD-KI-TFI-E_1000973/P1072681" xmlDataType="decimal"/>
    </xmlCellPr>
  </singleXmlCell>
  <singleXmlCell id="352" r="I61" connectionId="0">
    <xmlCellPr id="1" uniqueName="P1199035">
      <xmlPr mapId="3" xpath="/TFI-IZD-KI/ISD-KI-TFI-E_1000973/P1199035" xmlDataType="decimal"/>
    </xmlCellPr>
  </singleXmlCell>
  <singleXmlCell id="353" r="J61" connectionId="0">
    <xmlCellPr id="1" uniqueName="P1072682">
      <xmlPr mapId="3" xpath="/TFI-IZD-KI/ISD-KI-TFI-E_1000973/P1072682" xmlDataType="decimal"/>
    </xmlCellPr>
  </singleXmlCell>
  <singleXmlCell id="354" r="K61" connectionId="0">
    <xmlCellPr id="1" uniqueName="P1199098">
      <xmlPr mapId="3" xpath="/TFI-IZD-KI/ISD-KI-TFI-E_1000973/P1199098" xmlDataType="decimal"/>
    </xmlCellPr>
  </singleXmlCell>
  <singleXmlCell id="355" r="H62" connectionId="0">
    <xmlCellPr id="1" uniqueName="P1072683">
      <xmlPr mapId="3" xpath="/TFI-IZD-KI/ISD-KI-TFI-E_1000973/P1072683" xmlDataType="decimal"/>
    </xmlCellPr>
  </singleXmlCell>
  <singleXmlCell id="356" r="I62" connectionId="0">
    <xmlCellPr id="1" uniqueName="P1199036">
      <xmlPr mapId="3" xpath="/TFI-IZD-KI/ISD-KI-TFI-E_1000973/P1199036" xmlDataType="decimal"/>
    </xmlCellPr>
  </singleXmlCell>
  <singleXmlCell id="357" r="J62" connectionId="0">
    <xmlCellPr id="1" uniqueName="P1072684">
      <xmlPr mapId="3" xpath="/TFI-IZD-KI/ISD-KI-TFI-E_1000973/P1072684" xmlDataType="decimal"/>
    </xmlCellPr>
  </singleXmlCell>
  <singleXmlCell id="358" r="K62" connectionId="0">
    <xmlCellPr id="1" uniqueName="P1199099">
      <xmlPr mapId="3" xpath="/TFI-IZD-KI/ISD-KI-TFI-E_1000973/P1199099" xmlDataType="decimal"/>
    </xmlCellPr>
  </singleXmlCell>
  <singleXmlCell id="359" r="H63" connectionId="0">
    <xmlCellPr id="1" uniqueName="P1072685">
      <xmlPr mapId="3" xpath="/TFI-IZD-KI/ISD-KI-TFI-E_1000973/P1072685" xmlDataType="decimal"/>
    </xmlCellPr>
  </singleXmlCell>
  <singleXmlCell id="360" r="I63" connectionId="0">
    <xmlCellPr id="1" uniqueName="P1199037">
      <xmlPr mapId="3" xpath="/TFI-IZD-KI/ISD-KI-TFI-E_1000973/P1199037" xmlDataType="decimal"/>
    </xmlCellPr>
  </singleXmlCell>
  <singleXmlCell id="361" r="J63" connectionId="0">
    <xmlCellPr id="1" uniqueName="P1072686">
      <xmlPr mapId="3" xpath="/TFI-IZD-KI/ISD-KI-TFI-E_1000973/P1072686" xmlDataType="decimal"/>
    </xmlCellPr>
  </singleXmlCell>
  <singleXmlCell id="362" r="K63" connectionId="0">
    <xmlCellPr id="1" uniqueName="P1199100">
      <xmlPr mapId="3" xpath="/TFI-IZD-KI/ISD-KI-TFI-E_1000973/P1199100" xmlDataType="decimal"/>
    </xmlCellPr>
  </singleXmlCell>
  <singleXmlCell id="363" r="H64" connectionId="0">
    <xmlCellPr id="1" uniqueName="P1072687">
      <xmlPr mapId="3" xpath="/TFI-IZD-KI/ISD-KI-TFI-E_1000973/P1072687" xmlDataType="decimal"/>
    </xmlCellPr>
  </singleXmlCell>
  <singleXmlCell id="364" r="I64" connectionId="0">
    <xmlCellPr id="1" uniqueName="P1199038">
      <xmlPr mapId="3" xpath="/TFI-IZD-KI/ISD-KI-TFI-E_1000973/P1199038" xmlDataType="decimal"/>
    </xmlCellPr>
  </singleXmlCell>
  <singleXmlCell id="365" r="J64" connectionId="0">
    <xmlCellPr id="1" uniqueName="P1072688">
      <xmlPr mapId="3" xpath="/TFI-IZD-KI/ISD-KI-TFI-E_1000973/P1072688" xmlDataType="decimal"/>
    </xmlCellPr>
  </singleXmlCell>
  <singleXmlCell id="366" r="K64" connectionId="0">
    <xmlCellPr id="1" uniqueName="P1199101">
      <xmlPr mapId="3" xpath="/TFI-IZD-KI/ISD-KI-TFI-E_1000973/P1199101" xmlDataType="decimal"/>
    </xmlCellPr>
  </singleXmlCell>
  <singleXmlCell id="367" r="H65" connectionId="0">
    <xmlCellPr id="1" uniqueName="P1072689">
      <xmlPr mapId="3" xpath="/TFI-IZD-KI/ISD-KI-TFI-E_1000973/P1072689" xmlDataType="decimal"/>
    </xmlCellPr>
  </singleXmlCell>
  <singleXmlCell id="368" r="I65" connectionId="0">
    <xmlCellPr id="1" uniqueName="P1199039">
      <xmlPr mapId="3" xpath="/TFI-IZD-KI/ISD-KI-TFI-E_1000973/P1199039" xmlDataType="decimal"/>
    </xmlCellPr>
  </singleXmlCell>
  <singleXmlCell id="369" r="J65" connectionId="0">
    <xmlCellPr id="1" uniqueName="P1072690">
      <xmlPr mapId="3" xpath="/TFI-IZD-KI/ISD-KI-TFI-E_1000973/P1072690" xmlDataType="decimal"/>
    </xmlCellPr>
  </singleXmlCell>
  <singleXmlCell id="370" r="K65" connectionId="0">
    <xmlCellPr id="1" uniqueName="P1199102">
      <xmlPr mapId="3" xpath="/TFI-IZD-KI/ISD-KI-TFI-E_1000973/P1199102" xmlDataType="decimal"/>
    </xmlCellPr>
  </singleXmlCell>
  <singleXmlCell id="371" r="H66" connectionId="0">
    <xmlCellPr id="1" uniqueName="P1072691">
      <xmlPr mapId="3" xpath="/TFI-IZD-KI/ISD-KI-TFI-E_1000973/P1072691" xmlDataType="decimal"/>
    </xmlCellPr>
  </singleXmlCell>
  <singleXmlCell id="372" r="I66" connectionId="0">
    <xmlCellPr id="1" uniqueName="P1199040">
      <xmlPr mapId="3" xpath="/TFI-IZD-KI/ISD-KI-TFI-E_1000973/P1199040" xmlDataType="decimal"/>
    </xmlCellPr>
  </singleXmlCell>
  <singleXmlCell id="373" r="J66" connectionId="0">
    <xmlCellPr id="1" uniqueName="P1072692">
      <xmlPr mapId="3" xpath="/TFI-IZD-KI/ISD-KI-TFI-E_1000973/P1072692" xmlDataType="decimal"/>
    </xmlCellPr>
  </singleXmlCell>
  <singleXmlCell id="374" r="K66" connectionId="0">
    <xmlCellPr id="1" uniqueName="P1199103">
      <xmlPr mapId="3" xpath="/TFI-IZD-KI/ISD-KI-TFI-E_1000973/P1199103" xmlDataType="decimal"/>
    </xmlCellPr>
  </singleXmlCell>
  <singleXmlCell id="375" r="H67" connectionId="0">
    <xmlCellPr id="1" uniqueName="P1072693">
      <xmlPr mapId="3" xpath="/TFI-IZD-KI/ISD-KI-TFI-E_1000973/P1072693" xmlDataType="decimal"/>
    </xmlCellPr>
  </singleXmlCell>
  <singleXmlCell id="376" r="I67" connectionId="0">
    <xmlCellPr id="1" uniqueName="P1199041">
      <xmlPr mapId="3" xpath="/TFI-IZD-KI/ISD-KI-TFI-E_1000973/P1199041" xmlDataType="decimal"/>
    </xmlCellPr>
  </singleXmlCell>
  <singleXmlCell id="377" r="J67" connectionId="0">
    <xmlCellPr id="1" uniqueName="P1072694">
      <xmlPr mapId="3" xpath="/TFI-IZD-KI/ISD-KI-TFI-E_1000973/P1072694" xmlDataType="decimal"/>
    </xmlCellPr>
  </singleXmlCell>
  <singleXmlCell id="378" r="K67" connectionId="0">
    <xmlCellPr id="1" uniqueName="P1199104">
      <xmlPr mapId="3" xpath="/TFI-IZD-KI/ISD-KI-TFI-E_1000973/P1199104" xmlDataType="decimal"/>
    </xmlCellPr>
  </singleXmlCell>
  <singleXmlCell id="379" r="H68" connectionId="0">
    <xmlCellPr id="1" uniqueName="P1072695">
      <xmlPr mapId="3" xpath="/TFI-IZD-KI/ISD-KI-TFI-E_1000973/P1072695" xmlDataType="decimal"/>
    </xmlCellPr>
  </singleXmlCell>
  <singleXmlCell id="380" r="I68" connectionId="0">
    <xmlCellPr id="1" uniqueName="P1199042">
      <xmlPr mapId="3" xpath="/TFI-IZD-KI/ISD-KI-TFI-E_1000973/P1199042" xmlDataType="decimal"/>
    </xmlCellPr>
  </singleXmlCell>
  <singleXmlCell id="381" r="J68" connectionId="0">
    <xmlCellPr id="1" uniqueName="P1072696">
      <xmlPr mapId="3" xpath="/TFI-IZD-KI/ISD-KI-TFI-E_1000973/P1072696" xmlDataType="decimal"/>
    </xmlCellPr>
  </singleXmlCell>
  <singleXmlCell id="382" r="K68" connectionId="0">
    <xmlCellPr id="1" uniqueName="P1199105">
      <xmlPr mapId="3" xpath="/TFI-IZD-KI/ISD-KI-TFI-E_1000973/P1199105" xmlDataType="decimal"/>
    </xmlCellPr>
  </singleXmlCell>
  <singleXmlCell id="383" r="H69" connectionId="0">
    <xmlCellPr id="1" uniqueName="P1072697">
      <xmlPr mapId="3" xpath="/TFI-IZD-KI/ISD-KI-TFI-E_1000973/P1072697" xmlDataType="decimal"/>
    </xmlCellPr>
  </singleXmlCell>
  <singleXmlCell id="384" r="I69" connectionId="0">
    <xmlCellPr id="1" uniqueName="P1199043">
      <xmlPr mapId="3" xpath="/TFI-IZD-KI/ISD-KI-TFI-E_1000973/P1199043" xmlDataType="decimal"/>
    </xmlCellPr>
  </singleXmlCell>
  <singleXmlCell id="385" r="J69" connectionId="0">
    <xmlCellPr id="1" uniqueName="P1072698">
      <xmlPr mapId="3" xpath="/TFI-IZD-KI/ISD-KI-TFI-E_1000973/P1072698" xmlDataType="decimal"/>
    </xmlCellPr>
  </singleXmlCell>
  <singleXmlCell id="386" r="K69" connectionId="0">
    <xmlCellPr id="1" uniqueName="P1199106">
      <xmlPr mapId="3" xpath="/TFI-IZD-KI/ISD-KI-TFI-E_1000973/P1199106" xmlDataType="decimal"/>
    </xmlCellPr>
  </singleXmlCell>
  <singleXmlCell id="387" r="H70" connectionId="0">
    <xmlCellPr id="1" uniqueName="P1072699">
      <xmlPr mapId="3" xpath="/TFI-IZD-KI/ISD-KI-TFI-E_1000973/P1072699" xmlDataType="decimal"/>
    </xmlCellPr>
  </singleXmlCell>
  <singleXmlCell id="388" r="I70" connectionId="0">
    <xmlCellPr id="1" uniqueName="P1199044">
      <xmlPr mapId="3" xpath="/TFI-IZD-KI/ISD-KI-TFI-E_1000973/P1199044" xmlDataType="decimal"/>
    </xmlCellPr>
  </singleXmlCell>
  <singleXmlCell id="389" r="J70" connectionId="0">
    <xmlCellPr id="1" uniqueName="P1072700">
      <xmlPr mapId="3" xpath="/TFI-IZD-KI/ISD-KI-TFI-E_1000973/P1072700" xmlDataType="decimal"/>
    </xmlCellPr>
  </singleXmlCell>
  <singleXmlCell id="390" r="K70" connectionId="0">
    <xmlCellPr id="1" uniqueName="P1199107">
      <xmlPr mapId="3" xpath="/TFI-IZD-KI/ISD-KI-TFI-E_1000973/P1199107" xmlDataType="decimal"/>
    </xmlCellPr>
  </singleXmlCell>
  <singleXmlCell id="391" r="H71" connectionId="0">
    <xmlCellPr id="1" uniqueName="P1072701">
      <xmlPr mapId="3" xpath="/TFI-IZD-KI/ISD-KI-TFI-E_1000973/P1072701" xmlDataType="decimal"/>
    </xmlCellPr>
  </singleXmlCell>
  <singleXmlCell id="392" r="I71" connectionId="0">
    <xmlCellPr id="1" uniqueName="P1199045">
      <xmlPr mapId="3" xpath="/TFI-IZD-KI/ISD-KI-TFI-E_1000973/P1199045" xmlDataType="decimal"/>
    </xmlCellPr>
  </singleXmlCell>
  <singleXmlCell id="393" r="J71" connectionId="0">
    <xmlCellPr id="1" uniqueName="P1072702">
      <xmlPr mapId="3" xpath="/TFI-IZD-KI/ISD-KI-TFI-E_1000973/P1072702" xmlDataType="decimal"/>
    </xmlCellPr>
  </singleXmlCell>
  <singleXmlCell id="394" r="K71" connectionId="0">
    <xmlCellPr id="1" uniqueName="P1199108">
      <xmlPr mapId="3" xpath="/TFI-IZD-KI/ISD-KI-TFI-E_1000973/P1199108" xmlDataType="decimal"/>
    </xmlCellPr>
  </singleXmlCell>
</singleXmlCells>
</file>

<file path=xl/tables/tableSingleCells4.xml><?xml version="1.0" encoding="utf-8"?>
<singleXmlCells xmlns="http://schemas.openxmlformats.org/spreadsheetml/2006/main">
  <singleXmlCell id="395" r="H8" connectionId="0">
    <xmlCellPr id="1" uniqueName="P1071697">
      <xmlPr mapId="3" xpath="/TFI-IZD-KI/INT-E_1000961/P1071697" xmlDataType="decimal"/>
    </xmlCellPr>
  </singleXmlCell>
  <singleXmlCell id="396" r="I8" connectionId="0">
    <xmlCellPr id="1" uniqueName="P1071698">
      <xmlPr mapId="3" xpath="/TFI-IZD-KI/INT-E_1000961/P1071698" xmlDataType="decimal"/>
    </xmlCellPr>
  </singleXmlCell>
  <singleXmlCell id="397" r="H9" connectionId="0">
    <xmlCellPr id="1" uniqueName="P1071699">
      <xmlPr mapId="3" xpath="/TFI-IZD-KI/INT-E_1000961/P1071699" xmlDataType="decimal"/>
    </xmlCellPr>
  </singleXmlCell>
  <singleXmlCell id="398" r="I9" connectionId="0">
    <xmlCellPr id="1" uniqueName="P1071700">
      <xmlPr mapId="3" xpath="/TFI-IZD-KI/INT-E_1000961/P1071700" xmlDataType="decimal"/>
    </xmlCellPr>
  </singleXmlCell>
  <singleXmlCell id="399" r="H10" connectionId="0">
    <xmlCellPr id="1" uniqueName="P1071701">
      <xmlPr mapId="3" xpath="/TFI-IZD-KI/INT-E_1000961/P1071701" xmlDataType="decimal"/>
    </xmlCellPr>
  </singleXmlCell>
  <singleXmlCell id="400" r="I10" connectionId="0">
    <xmlCellPr id="1" uniqueName="P1071702">
      <xmlPr mapId="3" xpath="/TFI-IZD-KI/INT-E_1000961/P1071702" xmlDataType="decimal"/>
    </xmlCellPr>
  </singleXmlCell>
  <singleXmlCell id="401" r="H11" connectionId="0">
    <xmlCellPr id="1" uniqueName="P1071703">
      <xmlPr mapId="3" xpath="/TFI-IZD-KI/INT-E_1000961/P1071703" xmlDataType="decimal"/>
    </xmlCellPr>
  </singleXmlCell>
  <singleXmlCell id="402" r="I11" connectionId="0">
    <xmlCellPr id="1" uniqueName="P1071704">
      <xmlPr mapId="3" xpath="/TFI-IZD-KI/INT-E_1000961/P1071704" xmlDataType="decimal"/>
    </xmlCellPr>
  </singleXmlCell>
  <singleXmlCell id="403" r="H12" connectionId="0">
    <xmlCellPr id="1" uniqueName="P1071705">
      <xmlPr mapId="3" xpath="/TFI-IZD-KI/INT-E_1000961/P1071705" xmlDataType="decimal"/>
    </xmlCellPr>
  </singleXmlCell>
  <singleXmlCell id="404" r="I12" connectionId="0">
    <xmlCellPr id="1" uniqueName="P1071706">
      <xmlPr mapId="3" xpath="/TFI-IZD-KI/INT-E_1000961/P1071706" xmlDataType="decimal"/>
    </xmlCellPr>
  </singleXmlCell>
  <singleXmlCell id="405" r="H13" connectionId="0">
    <xmlCellPr id="1" uniqueName="P1071707">
      <xmlPr mapId="3" xpath="/TFI-IZD-KI/INT-E_1000961/P1071707" xmlDataType="decimal"/>
    </xmlCellPr>
  </singleXmlCell>
  <singleXmlCell id="406" r="I13" connectionId="0">
    <xmlCellPr id="1" uniqueName="P1071708">
      <xmlPr mapId="3" xpath="/TFI-IZD-KI/INT-E_1000961/P1071708" xmlDataType="decimal"/>
    </xmlCellPr>
  </singleXmlCell>
  <singleXmlCell id="407" r="H14" connectionId="0">
    <xmlCellPr id="1" uniqueName="P1071709">
      <xmlPr mapId="3" xpath="/TFI-IZD-KI/INT-E_1000961/P1071709" xmlDataType="decimal"/>
    </xmlCellPr>
  </singleXmlCell>
  <singleXmlCell id="408" r="I14" connectionId="0">
    <xmlCellPr id="1" uniqueName="P1071710">
      <xmlPr mapId="3" xpath="/TFI-IZD-KI/INT-E_1000961/P1071710" xmlDataType="decimal"/>
    </xmlCellPr>
  </singleXmlCell>
  <singleXmlCell id="409" r="H15" connectionId="0">
    <xmlCellPr id="1" uniqueName="P1071711">
      <xmlPr mapId="3" xpath="/TFI-IZD-KI/INT-E_1000961/P1071711" xmlDataType="decimal"/>
    </xmlCellPr>
  </singleXmlCell>
  <singleXmlCell id="410" r="I15" connectionId="0">
    <xmlCellPr id="1" uniqueName="P1071712">
      <xmlPr mapId="3" xpath="/TFI-IZD-KI/INT-E_1000961/P1071712" xmlDataType="decimal"/>
    </xmlCellPr>
  </singleXmlCell>
  <singleXmlCell id="411" r="H17" connectionId="0">
    <xmlCellPr id="1" uniqueName="P1071713">
      <xmlPr mapId="3" xpath="/TFI-IZD-KI/INT-E_1000961/P1071713" xmlDataType="decimal"/>
    </xmlCellPr>
  </singleXmlCell>
  <singleXmlCell id="412" r="I17" connectionId="0">
    <xmlCellPr id="1" uniqueName="P1071714">
      <xmlPr mapId="3" xpath="/TFI-IZD-KI/INT-E_1000961/P1071714" xmlDataType="decimal"/>
    </xmlCellPr>
  </singleXmlCell>
  <singleXmlCell id="413" r="H19" connectionId="0">
    <xmlCellPr id="1" uniqueName="P1071715">
      <xmlPr mapId="3" xpath="/TFI-IZD-KI/INT-E_1000961/P1071715" xmlDataType="decimal"/>
    </xmlCellPr>
  </singleXmlCell>
  <singleXmlCell id="414" r="I19" connectionId="0">
    <xmlCellPr id="1" uniqueName="P1071716">
      <xmlPr mapId="3" xpath="/TFI-IZD-KI/INT-E_1000961/P1071716" xmlDataType="decimal"/>
    </xmlCellPr>
  </singleXmlCell>
  <singleXmlCell id="415" r="H20" connectionId="0">
    <xmlCellPr id="1" uniqueName="P1071717">
      <xmlPr mapId="3" xpath="/TFI-IZD-KI/INT-E_1000961/P1071717" xmlDataType="decimal"/>
    </xmlCellPr>
  </singleXmlCell>
  <singleXmlCell id="416" r="I20" connectionId="0">
    <xmlCellPr id="1" uniqueName="P1071718">
      <xmlPr mapId="3" xpath="/TFI-IZD-KI/INT-E_1000961/P1071718" xmlDataType="decimal"/>
    </xmlCellPr>
  </singleXmlCell>
  <singleXmlCell id="417" r="H21" connectionId="0">
    <xmlCellPr id="1" uniqueName="P1071719">
      <xmlPr mapId="3" xpath="/TFI-IZD-KI/INT-E_1000961/P1071719" xmlDataType="decimal"/>
    </xmlCellPr>
  </singleXmlCell>
  <singleXmlCell id="418" r="I21" connectionId="0">
    <xmlCellPr id="1" uniqueName="P1071720">
      <xmlPr mapId="3" xpath="/TFI-IZD-KI/INT-E_1000961/P1071720" xmlDataType="decimal"/>
    </xmlCellPr>
  </singleXmlCell>
  <singleXmlCell id="419" r="H22" connectionId="0">
    <xmlCellPr id="1" uniqueName="P1071721">
      <xmlPr mapId="3" xpath="/TFI-IZD-KI/INT-E_1000961/P1071721" xmlDataType="decimal"/>
    </xmlCellPr>
  </singleXmlCell>
  <singleXmlCell id="420" r="I22" connectionId="0">
    <xmlCellPr id="1" uniqueName="P1071722">
      <xmlPr mapId="3" xpath="/TFI-IZD-KI/INT-E_1000961/P1071722" xmlDataType="decimal"/>
    </xmlCellPr>
  </singleXmlCell>
  <singleXmlCell id="421" r="H23" connectionId="0">
    <xmlCellPr id="1" uniqueName="P1071723">
      <xmlPr mapId="3" xpath="/TFI-IZD-KI/INT-E_1000961/P1071723" xmlDataType="decimal"/>
    </xmlCellPr>
  </singleXmlCell>
  <singleXmlCell id="422" r="I23" connectionId="0">
    <xmlCellPr id="1" uniqueName="P1071724">
      <xmlPr mapId="3" xpath="/TFI-IZD-KI/INT-E_1000961/P1071724" xmlDataType="decimal"/>
    </xmlCellPr>
  </singleXmlCell>
  <singleXmlCell id="423" r="H25" connectionId="0">
    <xmlCellPr id="1" uniqueName="P1071725">
      <xmlPr mapId="3" xpath="/TFI-IZD-KI/INT-E_1000961/P1071725" xmlDataType="decimal"/>
    </xmlCellPr>
  </singleXmlCell>
  <singleXmlCell id="424" r="I25" connectionId="0">
    <xmlCellPr id="1" uniqueName="P1071726">
      <xmlPr mapId="3" xpath="/TFI-IZD-KI/INT-E_1000961/P1071726" xmlDataType="decimal"/>
    </xmlCellPr>
  </singleXmlCell>
  <singleXmlCell id="425" r="H26" connectionId="0">
    <xmlCellPr id="1" uniqueName="P1071727">
      <xmlPr mapId="3" xpath="/TFI-IZD-KI/INT-E_1000961/P1071727" xmlDataType="decimal"/>
    </xmlCellPr>
  </singleXmlCell>
  <singleXmlCell id="426" r="I26" connectionId="0">
    <xmlCellPr id="1" uniqueName="P1071728">
      <xmlPr mapId="3" xpath="/TFI-IZD-KI/INT-E_1000961/P1071728" xmlDataType="decimal"/>
    </xmlCellPr>
  </singleXmlCell>
  <singleXmlCell id="427" r="H27" connectionId="0">
    <xmlCellPr id="1" uniqueName="P1071729">
      <xmlPr mapId="3" xpath="/TFI-IZD-KI/INT-E_1000961/P1071729" xmlDataType="decimal"/>
    </xmlCellPr>
  </singleXmlCell>
  <singleXmlCell id="428" r="I27" connectionId="0">
    <xmlCellPr id="1" uniqueName="P1071730">
      <xmlPr mapId="3" xpath="/TFI-IZD-KI/INT-E_1000961/P1071730" xmlDataType="decimal"/>
    </xmlCellPr>
  </singleXmlCell>
  <singleXmlCell id="429" r="H28" connectionId="0">
    <xmlCellPr id="1" uniqueName="P1071731">
      <xmlPr mapId="3" xpath="/TFI-IZD-KI/INT-E_1000961/P1071731" xmlDataType="decimal"/>
    </xmlCellPr>
  </singleXmlCell>
  <singleXmlCell id="430" r="I28" connectionId="0">
    <xmlCellPr id="1" uniqueName="P1071732">
      <xmlPr mapId="3" xpath="/TFI-IZD-KI/INT-E_1000961/P1071732" xmlDataType="decimal"/>
    </xmlCellPr>
  </singleXmlCell>
  <singleXmlCell id="431" r="H29" connectionId="0">
    <xmlCellPr id="1" uniqueName="P1071733">
      <xmlPr mapId="3" xpath="/TFI-IZD-KI/INT-E_1000961/P1071733" xmlDataType="decimal"/>
    </xmlCellPr>
  </singleXmlCell>
  <singleXmlCell id="432" r="I29" connectionId="0">
    <xmlCellPr id="1" uniqueName="P1071734">
      <xmlPr mapId="3" xpath="/TFI-IZD-KI/INT-E_1000961/P1071734" xmlDataType="decimal"/>
    </xmlCellPr>
  </singleXmlCell>
  <singleXmlCell id="433" r="H30" connectionId="0">
    <xmlCellPr id="1" uniqueName="P1071735">
      <xmlPr mapId="3" xpath="/TFI-IZD-KI/INT-E_1000961/P1071735" xmlDataType="decimal"/>
    </xmlCellPr>
  </singleXmlCell>
  <singleXmlCell id="434" r="I30" connectionId="0">
    <xmlCellPr id="1" uniqueName="P1071736">
      <xmlPr mapId="3" xpath="/TFI-IZD-KI/INT-E_1000961/P1071736" xmlDataType="decimal"/>
    </xmlCellPr>
  </singleXmlCell>
  <singleXmlCell id="435" r="H31" connectionId="0">
    <xmlCellPr id="1" uniqueName="P1071737">
      <xmlPr mapId="3" xpath="/TFI-IZD-KI/INT-E_1000961/P1071737" xmlDataType="decimal"/>
    </xmlCellPr>
  </singleXmlCell>
  <singleXmlCell id="436" r="I31" connectionId="0">
    <xmlCellPr id="1" uniqueName="P1071738">
      <xmlPr mapId="3" xpath="/TFI-IZD-KI/INT-E_1000961/P1071738" xmlDataType="decimal"/>
    </xmlCellPr>
  </singleXmlCell>
  <singleXmlCell id="437" r="H32" connectionId="0">
    <xmlCellPr id="1" uniqueName="P1071739">
      <xmlPr mapId="3" xpath="/TFI-IZD-KI/INT-E_1000961/P1071739" xmlDataType="decimal"/>
    </xmlCellPr>
  </singleXmlCell>
  <singleXmlCell id="438" r="I32" connectionId="0">
    <xmlCellPr id="1" uniqueName="P1071740">
      <xmlPr mapId="3" xpath="/TFI-IZD-KI/INT-E_1000961/P1071740" xmlDataType="decimal"/>
    </xmlCellPr>
  </singleXmlCell>
  <singleXmlCell id="439" r="H33" connectionId="0">
    <xmlCellPr id="1" uniqueName="P1071741">
      <xmlPr mapId="3" xpath="/TFI-IZD-KI/INT-E_1000961/P1071741" xmlDataType="decimal"/>
    </xmlCellPr>
  </singleXmlCell>
  <singleXmlCell id="440" r="I33" connectionId="0">
    <xmlCellPr id="1" uniqueName="P1071742">
      <xmlPr mapId="3" xpath="/TFI-IZD-KI/INT-E_1000961/P1071742" xmlDataType="decimal"/>
    </xmlCellPr>
  </singleXmlCell>
  <singleXmlCell id="441" r="H34" connectionId="0">
    <xmlCellPr id="1" uniqueName="P1071743">
      <xmlPr mapId="3" xpath="/TFI-IZD-KI/INT-E_1000961/P1071743" xmlDataType="decimal"/>
    </xmlCellPr>
  </singleXmlCell>
  <singleXmlCell id="442" r="I34" connectionId="0">
    <xmlCellPr id="1" uniqueName="P1071744">
      <xmlPr mapId="3" xpath="/TFI-IZD-KI/INT-E_1000961/P1071744" xmlDataType="decimal"/>
    </xmlCellPr>
  </singleXmlCell>
  <singleXmlCell id="443" r="H35" connectionId="0">
    <xmlCellPr id="1" uniqueName="P1071745">
      <xmlPr mapId="3" xpath="/TFI-IZD-KI/INT-E_1000961/P1071745" xmlDataType="decimal"/>
    </xmlCellPr>
  </singleXmlCell>
  <singleXmlCell id="444" r="I35" connectionId="0">
    <xmlCellPr id="1" uniqueName="P1071746">
      <xmlPr mapId="3" xpath="/TFI-IZD-KI/INT-E_1000961/P1071746" xmlDataType="decimal"/>
    </xmlCellPr>
  </singleXmlCell>
  <singleXmlCell id="445" r="H36" connectionId="0">
    <xmlCellPr id="1" uniqueName="P1071747">
      <xmlPr mapId="3" xpath="/TFI-IZD-KI/INT-E_1000961/P1071747" xmlDataType="decimal"/>
    </xmlCellPr>
  </singleXmlCell>
  <singleXmlCell id="446" r="I36" connectionId="0">
    <xmlCellPr id="1" uniqueName="P1071748">
      <xmlPr mapId="3" xpath="/TFI-IZD-KI/INT-E_1000961/P1071748" xmlDataType="decimal"/>
    </xmlCellPr>
  </singleXmlCell>
  <singleXmlCell id="447" r="H37" connectionId="0">
    <xmlCellPr id="1" uniqueName="P1071749">
      <xmlPr mapId="3" xpath="/TFI-IZD-KI/INT-E_1000961/P1071749" xmlDataType="decimal"/>
    </xmlCellPr>
  </singleXmlCell>
  <singleXmlCell id="448" r="I37" connectionId="0">
    <xmlCellPr id="1" uniqueName="P1071750">
      <xmlPr mapId="3" xpath="/TFI-IZD-KI/INT-E_1000961/P1071750" xmlDataType="decimal"/>
    </xmlCellPr>
  </singleXmlCell>
  <singleXmlCell id="449" r="H38" connectionId="0">
    <xmlCellPr id="1" uniqueName="P1071751">
      <xmlPr mapId="3" xpath="/TFI-IZD-KI/INT-E_1000961/P1071751" xmlDataType="decimal"/>
    </xmlCellPr>
  </singleXmlCell>
  <singleXmlCell id="450" r="I38" connectionId="0">
    <xmlCellPr id="1" uniqueName="P1071752">
      <xmlPr mapId="3" xpath="/TFI-IZD-KI/INT-E_1000961/P1071752" xmlDataType="decimal"/>
    </xmlCellPr>
  </singleXmlCell>
  <singleXmlCell id="451" r="H39" connectionId="0">
    <xmlCellPr id="1" uniqueName="P1071753">
      <xmlPr mapId="3" xpath="/TFI-IZD-KI/INT-E_1000961/P1071753" xmlDataType="decimal"/>
    </xmlCellPr>
  </singleXmlCell>
  <singleXmlCell id="452" r="I39" connectionId="0">
    <xmlCellPr id="1" uniqueName="P1071754">
      <xmlPr mapId="3" xpath="/TFI-IZD-KI/INT-E_1000961/P1071754" xmlDataType="decimal"/>
    </xmlCellPr>
  </singleXmlCell>
  <singleXmlCell id="453" r="H40" connectionId="0">
    <xmlCellPr id="1" uniqueName="P1071755">
      <xmlPr mapId="3" xpath="/TFI-IZD-KI/INT-E_1000961/P1071755" xmlDataType="decimal"/>
    </xmlCellPr>
  </singleXmlCell>
  <singleXmlCell id="454" r="I40" connectionId="0">
    <xmlCellPr id="1" uniqueName="P1071756">
      <xmlPr mapId="3" xpath="/TFI-IZD-KI/INT-E_1000961/P1071756" xmlDataType="decimal"/>
    </xmlCellPr>
  </singleXmlCell>
  <singleXmlCell id="455" r="H41" connectionId="0">
    <xmlCellPr id="1" uniqueName="P1071757">
      <xmlPr mapId="3" xpath="/TFI-IZD-KI/INT-E_1000961/P1071757" xmlDataType="decimal"/>
    </xmlCellPr>
  </singleXmlCell>
  <singleXmlCell id="456" r="I41" connectionId="0">
    <xmlCellPr id="1" uniqueName="P1071758">
      <xmlPr mapId="3" xpath="/TFI-IZD-KI/INT-E_1000961/P1071758" xmlDataType="decimal"/>
    </xmlCellPr>
  </singleXmlCell>
  <singleXmlCell id="457" r="H42" connectionId="0">
    <xmlCellPr id="1" uniqueName="P1071759">
      <xmlPr mapId="3" xpath="/TFI-IZD-KI/INT-E_1000961/P1071759" xmlDataType="decimal"/>
    </xmlCellPr>
  </singleXmlCell>
  <singleXmlCell id="458" r="I42" connectionId="0">
    <xmlCellPr id="1" uniqueName="P1071760">
      <xmlPr mapId="3" xpath="/TFI-IZD-KI/INT-E_1000961/P1071760" xmlDataType="decimal"/>
    </xmlCellPr>
  </singleXmlCell>
  <singleXmlCell id="459" r="H43" connectionId="0">
    <xmlCellPr id="1" uniqueName="P1071761">
      <xmlPr mapId="3" xpath="/TFI-IZD-KI/INT-E_1000961/P1071761" xmlDataType="decimal"/>
    </xmlCellPr>
  </singleXmlCell>
  <singleXmlCell id="460" r="I43" connectionId="0">
    <xmlCellPr id="1" uniqueName="P1071762">
      <xmlPr mapId="3" xpath="/TFI-IZD-KI/INT-E_1000961/P1071762" xmlDataType="decimal"/>
    </xmlCellPr>
  </singleXmlCell>
  <singleXmlCell id="461" r="H44" connectionId="0">
    <xmlCellPr id="1" uniqueName="P1071763">
      <xmlPr mapId="3" xpath="/TFI-IZD-KI/INT-E_1000961/P1071763" xmlDataType="decimal"/>
    </xmlCellPr>
  </singleXmlCell>
  <singleXmlCell id="462" r="I44" connectionId="0">
    <xmlCellPr id="1" uniqueName="P1071764">
      <xmlPr mapId="3" xpath="/TFI-IZD-KI/INT-E_1000961/P1071764" xmlDataType="decimal"/>
    </xmlCellPr>
  </singleXmlCell>
  <singleXmlCell id="463" r="H46" connectionId="0">
    <xmlCellPr id="1" uniqueName="P1071765">
      <xmlPr mapId="3" xpath="/TFI-IZD-KI/INT-E_1000961/P1071765" xmlDataType="decimal"/>
    </xmlCellPr>
  </singleXmlCell>
  <singleXmlCell id="464" r="I46" connectionId="0">
    <xmlCellPr id="1" uniqueName="P1071766">
      <xmlPr mapId="3" xpath="/TFI-IZD-KI/INT-E_1000961/P1071766" xmlDataType="decimal"/>
    </xmlCellPr>
  </singleXmlCell>
  <singleXmlCell id="465" r="H47" connectionId="0">
    <xmlCellPr id="1" uniqueName="P1071767">
      <xmlPr mapId="3" xpath="/TFI-IZD-KI/INT-E_1000961/P1071767" xmlDataType="decimal"/>
    </xmlCellPr>
  </singleXmlCell>
  <singleXmlCell id="466" r="I47" connectionId="0">
    <xmlCellPr id="1" uniqueName="P1071768">
      <xmlPr mapId="3" xpath="/TFI-IZD-KI/INT-E_1000961/P1071768" xmlDataType="decimal"/>
    </xmlCellPr>
  </singleXmlCell>
  <singleXmlCell id="467" r="H48" connectionId="0">
    <xmlCellPr id="1" uniqueName="P1071769">
      <xmlPr mapId="3" xpath="/TFI-IZD-KI/INT-E_1000961/P1071769" xmlDataType="decimal"/>
    </xmlCellPr>
  </singleXmlCell>
  <singleXmlCell id="468" r="I48" connectionId="0">
    <xmlCellPr id="1" uniqueName="P1071770">
      <xmlPr mapId="3" xpath="/TFI-IZD-KI/INT-E_1000961/P1071770" xmlDataType="decimal"/>
    </xmlCellPr>
  </singleXmlCell>
  <singleXmlCell id="469" r="H49" connectionId="0">
    <xmlCellPr id="1" uniqueName="P1071771">
      <xmlPr mapId="3" xpath="/TFI-IZD-KI/INT-E_1000961/P1071771" xmlDataType="decimal"/>
    </xmlCellPr>
  </singleXmlCell>
  <singleXmlCell id="470" r="I49" connectionId="0">
    <xmlCellPr id="1" uniqueName="P1071772">
      <xmlPr mapId="3" xpath="/TFI-IZD-KI/INT-E_1000961/P1071772" xmlDataType="decimal"/>
    </xmlCellPr>
  </singleXmlCell>
  <singleXmlCell id="471" r="H50" connectionId="0">
    <xmlCellPr id="1" uniqueName="P1071773">
      <xmlPr mapId="3" xpath="/TFI-IZD-KI/INT-E_1000961/P1071773" xmlDataType="decimal"/>
    </xmlCellPr>
  </singleXmlCell>
  <singleXmlCell id="472" r="I50" connectionId="0">
    <xmlCellPr id="1" uniqueName="P1071774">
      <xmlPr mapId="3" xpath="/TFI-IZD-KI/INT-E_1000961/P1071774" xmlDataType="decimal"/>
    </xmlCellPr>
  </singleXmlCell>
  <singleXmlCell id="473" r="H51" connectionId="0">
    <xmlCellPr id="1" uniqueName="P1071775">
      <xmlPr mapId="3" xpath="/TFI-IZD-KI/INT-E_1000961/P1071775" xmlDataType="decimal"/>
    </xmlCellPr>
  </singleXmlCell>
  <singleXmlCell id="474" r="I51" connectionId="0">
    <xmlCellPr id="1" uniqueName="P1071776">
      <xmlPr mapId="3" xpath="/TFI-IZD-KI/INT-E_1000961/P1071776" xmlDataType="decimal"/>
    </xmlCellPr>
  </singleXmlCell>
  <singleXmlCell id="475" r="H53" connectionId="0">
    <xmlCellPr id="1" uniqueName="P1071777">
      <xmlPr mapId="3" xpath="/TFI-IZD-KI/INT-E_1000961/P1071777" xmlDataType="decimal"/>
    </xmlCellPr>
  </singleXmlCell>
  <singleXmlCell id="476" r="I53" connectionId="0">
    <xmlCellPr id="1" uniqueName="P1071778">
      <xmlPr mapId="3" xpath="/TFI-IZD-KI/INT-E_1000961/P1071778" xmlDataType="decimal"/>
    </xmlCellPr>
  </singleXmlCell>
  <singleXmlCell id="477" r="H54" connectionId="0">
    <xmlCellPr id="1" uniqueName="P1071779">
      <xmlPr mapId="3" xpath="/TFI-IZD-KI/INT-E_1000961/P1071779" xmlDataType="decimal"/>
    </xmlCellPr>
  </singleXmlCell>
  <singleXmlCell id="478" r="I54" connectionId="0">
    <xmlCellPr id="1" uniqueName="P1071780">
      <xmlPr mapId="3" xpath="/TFI-IZD-KI/INT-E_1000961/P1071780" xmlDataType="decimal"/>
    </xmlCellPr>
  </singleXmlCell>
  <singleXmlCell id="479" r="H55" connectionId="0">
    <xmlCellPr id="1" uniqueName="P1071781">
      <xmlPr mapId="3" xpath="/TFI-IZD-KI/INT-E_1000961/P1071781" xmlDataType="decimal"/>
    </xmlCellPr>
  </singleXmlCell>
  <singleXmlCell id="480" r="I55" connectionId="0">
    <xmlCellPr id="1" uniqueName="P1071782">
      <xmlPr mapId="3" xpath="/TFI-IZD-KI/INT-E_1000961/P1071782" xmlDataType="decimal"/>
    </xmlCellPr>
  </singleXmlCell>
  <singleXmlCell id="481" r="H56" connectionId="0">
    <xmlCellPr id="1" uniqueName="P1071783">
      <xmlPr mapId="3" xpath="/TFI-IZD-KI/INT-E_1000961/P1071783" xmlDataType="decimal"/>
    </xmlCellPr>
  </singleXmlCell>
  <singleXmlCell id="482" r="I56" connectionId="0">
    <xmlCellPr id="1" uniqueName="P1071784">
      <xmlPr mapId="3" xpath="/TFI-IZD-KI/INT-E_1000961/P1071784" xmlDataType="decimal"/>
    </xmlCellPr>
  </singleXmlCell>
  <singleXmlCell id="483" r="H57" connectionId="0">
    <xmlCellPr id="1" uniqueName="P1071785">
      <xmlPr mapId="3" xpath="/TFI-IZD-KI/INT-E_1000961/P1071785" xmlDataType="decimal"/>
    </xmlCellPr>
  </singleXmlCell>
  <singleXmlCell id="484" r="I57" connectionId="0">
    <xmlCellPr id="1" uniqueName="P1071786">
      <xmlPr mapId="3" xpath="/TFI-IZD-KI/INT-E_1000961/P1071786" xmlDataType="decimal"/>
    </xmlCellPr>
  </singleXmlCell>
  <singleXmlCell id="485" r="H58" connectionId="0">
    <xmlCellPr id="1" uniqueName="P1071787">
      <xmlPr mapId="3" xpath="/TFI-IZD-KI/INT-E_1000961/P1071787" xmlDataType="decimal"/>
    </xmlCellPr>
  </singleXmlCell>
  <singleXmlCell id="486" r="I58" connectionId="0">
    <xmlCellPr id="1" uniqueName="P1071788">
      <xmlPr mapId="3" xpath="/TFI-IZD-KI/INT-E_1000961/P1071788" xmlDataType="decimal"/>
    </xmlCellPr>
  </singleXmlCell>
  <singleXmlCell id="487" r="H59" connectionId="0">
    <xmlCellPr id="1" uniqueName="P1071789">
      <xmlPr mapId="3" xpath="/TFI-IZD-KI/INT-E_1000961/P1071789" xmlDataType="decimal"/>
    </xmlCellPr>
  </singleXmlCell>
  <singleXmlCell id="488" r="I59" connectionId="0">
    <xmlCellPr id="1" uniqueName="P1071790">
      <xmlPr mapId="3" xpath="/TFI-IZD-KI/INT-E_1000961/P1071790" xmlDataType="decimal"/>
    </xmlCellPr>
  </singleXmlCell>
  <singleXmlCell id="489" r="H60" connectionId="0">
    <xmlCellPr id="1" uniqueName="P1071791">
      <xmlPr mapId="3" xpath="/TFI-IZD-KI/INT-E_1000961/P1071791" xmlDataType="decimal"/>
    </xmlCellPr>
  </singleXmlCell>
  <singleXmlCell id="490" r="I60" connectionId="0">
    <xmlCellPr id="1" uniqueName="P1071792">
      <xmlPr mapId="3" xpath="/TFI-IZD-KI/INT-E_1000961/P1071792" xmlDataType="decimal"/>
    </xmlCellPr>
  </singleXmlCell>
  <singleXmlCell id="491" r="H61" connectionId="0">
    <xmlCellPr id="1" uniqueName="P1071793">
      <xmlPr mapId="3" xpath="/TFI-IZD-KI/INT-E_1000961/P1071793" xmlDataType="decimal"/>
    </xmlCellPr>
  </singleXmlCell>
  <singleXmlCell id="492" r="I61" connectionId="0">
    <xmlCellPr id="1" uniqueName="P1071794">
      <xmlPr mapId="3" xpath="/TFI-IZD-KI/INT-E_1000961/P1071794" xmlDataType="decimal"/>
    </xmlCellPr>
  </singleXmlCell>
  <singleXmlCell id="493" r="H62" connectionId="0">
    <xmlCellPr id="1" uniqueName="P1071795">
      <xmlPr mapId="3" xpath="/TFI-IZD-KI/INT-E_1000961/P1071795" xmlDataType="decimal"/>
    </xmlCellPr>
  </singleXmlCell>
  <singleXmlCell id="494" r="I62" connectionId="0">
    <xmlCellPr id="1" uniqueName="P1071796">
      <xmlPr mapId="3" xpath="/TFI-IZD-KI/INT-E_1000961/P1071796" xmlDataType="decimal"/>
    </xmlCellPr>
  </singleXmlCell>
  <singleXmlCell id="495" r="H63" connectionId="0">
    <xmlCellPr id="1" uniqueName="P1071797">
      <xmlPr mapId="3" xpath="/TFI-IZD-KI/INT-E_1000961/P1071797" xmlDataType="decimal"/>
    </xmlCellPr>
  </singleXmlCell>
  <singleXmlCell id="496" r="I63" connectionId="0">
    <xmlCellPr id="1" uniqueName="P1071798">
      <xmlPr mapId="3" xpath="/TFI-IZD-KI/INT-E_1000961/P1071798" xmlDataType="decimal"/>
    </xmlCellPr>
  </singleXmlCell>
</singleXmlCells>
</file>

<file path=xl/tables/tableSingleCells5.xml><?xml version="1.0" encoding="utf-8"?>
<singleXmlCells xmlns="http://schemas.openxmlformats.org/spreadsheetml/2006/main">
  <singleXmlCell id="497" r="E6" connectionId="0">
    <xmlCellPr id="1" uniqueName="P1071799">
      <xmlPr mapId="3" xpath="/TFI-IZD-KI/IPK-KI-E_1000962/P1071799" xmlDataType="decimal"/>
    </xmlCellPr>
  </singleXmlCell>
  <singleXmlCell id="498" r="F6" connectionId="0">
    <xmlCellPr id="1" uniqueName="P1071800">
      <xmlPr mapId="3" xpath="/TFI-IZD-KI/IPK-KI-E_1000962/P1071800" xmlDataType="decimal"/>
    </xmlCellPr>
  </singleXmlCell>
  <singleXmlCell id="499" r="G6" connectionId="0">
    <xmlCellPr id="1" uniqueName="P1071801">
      <xmlPr mapId="3" xpath="/TFI-IZD-KI/IPK-KI-E_1000962/P1071801" xmlDataType="decimal"/>
    </xmlCellPr>
  </singleXmlCell>
  <singleXmlCell id="500" r="H6" connectionId="0">
    <xmlCellPr id="1" uniqueName="P1071802">
      <xmlPr mapId="3" xpath="/TFI-IZD-KI/IPK-KI-E_1000962/P1071802" xmlDataType="decimal"/>
    </xmlCellPr>
  </singleXmlCell>
  <singleXmlCell id="501" r="I6" connectionId="0">
    <xmlCellPr id="1" uniqueName="P1071803">
      <xmlPr mapId="3" xpath="/TFI-IZD-KI/IPK-KI-E_1000962/P1071803" xmlDataType="decimal"/>
    </xmlCellPr>
  </singleXmlCell>
  <singleXmlCell id="502" r="J6" connectionId="0">
    <xmlCellPr id="1" uniqueName="P1071804">
      <xmlPr mapId="3" xpath="/TFI-IZD-KI/IPK-KI-E_1000962/P1071804" xmlDataType="decimal"/>
    </xmlCellPr>
  </singleXmlCell>
  <singleXmlCell id="503" r="K6" connectionId="0">
    <xmlCellPr id="1" uniqueName="P1071805">
      <xmlPr mapId="3" xpath="/TFI-IZD-KI/IPK-KI-E_1000962/P1071805" xmlDataType="decimal"/>
    </xmlCellPr>
  </singleXmlCell>
  <singleXmlCell id="504" r="L6" connectionId="0">
    <xmlCellPr id="1" uniqueName="P1071806">
      <xmlPr mapId="3" xpath="/TFI-IZD-KI/IPK-KI-E_1000962/P1071806" xmlDataType="decimal"/>
    </xmlCellPr>
  </singleXmlCell>
  <singleXmlCell id="505" r="M6" connectionId="0">
    <xmlCellPr id="1" uniqueName="P1071807">
      <xmlPr mapId="3" xpath="/TFI-IZD-KI/IPK-KI-E_1000962/P1071807" xmlDataType="decimal"/>
    </xmlCellPr>
  </singleXmlCell>
  <singleXmlCell id="506" r="N6" connectionId="0">
    <xmlCellPr id="1" uniqueName="P1071808">
      <xmlPr mapId="3" xpath="/TFI-IZD-KI/IPK-KI-E_1000962/P1071808" xmlDataType="decimal"/>
    </xmlCellPr>
  </singleXmlCell>
  <singleXmlCell id="507" r="O6" connectionId="0">
    <xmlCellPr id="1" uniqueName="P1071809">
      <xmlPr mapId="3" xpath="/TFI-IZD-KI/IPK-KI-E_1000962/P1071809" xmlDataType="decimal"/>
    </xmlCellPr>
  </singleXmlCell>
  <singleXmlCell id="508" r="P6" connectionId="0">
    <xmlCellPr id="1" uniqueName="P1071810">
      <xmlPr mapId="3" xpath="/TFI-IZD-KI/IPK-KI-E_1000962/P1071810" xmlDataType="decimal"/>
    </xmlCellPr>
  </singleXmlCell>
  <singleXmlCell id="509" r="Q6" connectionId="0">
    <xmlCellPr id="1" uniqueName="P1071811">
      <xmlPr mapId="3" xpath="/TFI-IZD-KI/IPK-KI-E_1000962/P1071811" xmlDataType="decimal"/>
    </xmlCellPr>
  </singleXmlCell>
  <singleXmlCell id="510" r="R6" connectionId="0">
    <xmlCellPr id="1" uniqueName="P1071812">
      <xmlPr mapId="3" xpath="/TFI-IZD-KI/IPK-KI-E_1000962/P1071812" xmlDataType="decimal"/>
    </xmlCellPr>
  </singleXmlCell>
  <singleXmlCell id="511" r="E7" connectionId="0">
    <xmlCellPr id="1" uniqueName="P1071813">
      <xmlPr mapId="3" xpath="/TFI-IZD-KI/IPK-KI-E_1000962/P1071813" xmlDataType="decimal"/>
    </xmlCellPr>
  </singleXmlCell>
  <singleXmlCell id="512" r="F7" connectionId="0">
    <xmlCellPr id="1" uniqueName="P1071814">
      <xmlPr mapId="3" xpath="/TFI-IZD-KI/IPK-KI-E_1000962/P1071814" xmlDataType="decimal"/>
    </xmlCellPr>
  </singleXmlCell>
  <singleXmlCell id="513" r="G7" connectionId="0">
    <xmlCellPr id="1" uniqueName="P1071815">
      <xmlPr mapId="3" xpath="/TFI-IZD-KI/IPK-KI-E_1000962/P1071815" xmlDataType="decimal"/>
    </xmlCellPr>
  </singleXmlCell>
  <singleXmlCell id="514" r="H7" connectionId="0">
    <xmlCellPr id="1" uniqueName="P1071816">
      <xmlPr mapId="3" xpath="/TFI-IZD-KI/IPK-KI-E_1000962/P1071816" xmlDataType="decimal"/>
    </xmlCellPr>
  </singleXmlCell>
  <singleXmlCell id="515" r="I7" connectionId="0">
    <xmlCellPr id="1" uniqueName="P1071817">
      <xmlPr mapId="3" xpath="/TFI-IZD-KI/IPK-KI-E_1000962/P1071817" xmlDataType="decimal"/>
    </xmlCellPr>
  </singleXmlCell>
  <singleXmlCell id="516" r="J7" connectionId="0">
    <xmlCellPr id="1" uniqueName="P1071818">
      <xmlPr mapId="3" xpath="/TFI-IZD-KI/IPK-KI-E_1000962/P1071818" xmlDataType="decimal"/>
    </xmlCellPr>
  </singleXmlCell>
  <singleXmlCell id="517" r="K7" connectionId="0">
    <xmlCellPr id="1" uniqueName="P1071819">
      <xmlPr mapId="3" xpath="/TFI-IZD-KI/IPK-KI-E_1000962/P1071819" xmlDataType="decimal"/>
    </xmlCellPr>
  </singleXmlCell>
  <singleXmlCell id="518" r="L7" connectionId="0">
    <xmlCellPr id="1" uniqueName="P1071820">
      <xmlPr mapId="3" xpath="/TFI-IZD-KI/IPK-KI-E_1000962/P1071820" xmlDataType="decimal"/>
    </xmlCellPr>
  </singleXmlCell>
  <singleXmlCell id="519" r="M7" connectionId="0">
    <xmlCellPr id="1" uniqueName="P1071821">
      <xmlPr mapId="3" xpath="/TFI-IZD-KI/IPK-KI-E_1000962/P1071821" xmlDataType="decimal"/>
    </xmlCellPr>
  </singleXmlCell>
  <singleXmlCell id="520" r="N7" connectionId="0">
    <xmlCellPr id="1" uniqueName="P1071822">
      <xmlPr mapId="3" xpath="/TFI-IZD-KI/IPK-KI-E_1000962/P1071822" xmlDataType="decimal"/>
    </xmlCellPr>
  </singleXmlCell>
  <singleXmlCell id="521" r="O7" connectionId="0">
    <xmlCellPr id="1" uniqueName="P1071823">
      <xmlPr mapId="3" xpath="/TFI-IZD-KI/IPK-KI-E_1000962/P1071823" xmlDataType="decimal"/>
    </xmlCellPr>
  </singleXmlCell>
  <singleXmlCell id="522" r="P7" connectionId="0">
    <xmlCellPr id="1" uniqueName="P1071824">
      <xmlPr mapId="3" xpath="/TFI-IZD-KI/IPK-KI-E_1000962/P1071824" xmlDataType="decimal"/>
    </xmlCellPr>
  </singleXmlCell>
  <singleXmlCell id="523" r="Q7" connectionId="0">
    <xmlCellPr id="1" uniqueName="P1071825">
      <xmlPr mapId="3" xpath="/TFI-IZD-KI/IPK-KI-E_1000962/P1071825" xmlDataType="decimal"/>
    </xmlCellPr>
  </singleXmlCell>
  <singleXmlCell id="524" r="R7" connectionId="0">
    <xmlCellPr id="1" uniqueName="P1071826">
      <xmlPr mapId="3" xpath="/TFI-IZD-KI/IPK-KI-E_1000962/P1071826" xmlDataType="decimal"/>
    </xmlCellPr>
  </singleXmlCell>
  <singleXmlCell id="525" r="E8" connectionId="0">
    <xmlCellPr id="1" uniqueName="P1071827">
      <xmlPr mapId="3" xpath="/TFI-IZD-KI/IPK-KI-E_1000962/P1071827" xmlDataType="decimal"/>
    </xmlCellPr>
  </singleXmlCell>
  <singleXmlCell id="526" r="F8" connectionId="0">
    <xmlCellPr id="1" uniqueName="P1071828">
      <xmlPr mapId="3" xpath="/TFI-IZD-KI/IPK-KI-E_1000962/P1071828" xmlDataType="decimal"/>
    </xmlCellPr>
  </singleXmlCell>
  <singleXmlCell id="527" r="G8" connectionId="0">
    <xmlCellPr id="1" uniqueName="P1071829">
      <xmlPr mapId="3" xpath="/TFI-IZD-KI/IPK-KI-E_1000962/P1071829" xmlDataType="decimal"/>
    </xmlCellPr>
  </singleXmlCell>
  <singleXmlCell id="528" r="H8" connectionId="0">
    <xmlCellPr id="1" uniqueName="P1071830">
      <xmlPr mapId="3" xpath="/TFI-IZD-KI/IPK-KI-E_1000962/P1071830" xmlDataType="decimal"/>
    </xmlCellPr>
  </singleXmlCell>
  <singleXmlCell id="529" r="I8" connectionId="0">
    <xmlCellPr id="1" uniqueName="P1071831">
      <xmlPr mapId="3" xpath="/TFI-IZD-KI/IPK-KI-E_1000962/P1071831" xmlDataType="decimal"/>
    </xmlCellPr>
  </singleXmlCell>
  <singleXmlCell id="530" r="J8" connectionId="0">
    <xmlCellPr id="1" uniqueName="P1071832">
      <xmlPr mapId="3" xpath="/TFI-IZD-KI/IPK-KI-E_1000962/P1071832" xmlDataType="decimal"/>
    </xmlCellPr>
  </singleXmlCell>
  <singleXmlCell id="531" r="K8" connectionId="0">
    <xmlCellPr id="1" uniqueName="P1071833">
      <xmlPr mapId="3" xpath="/TFI-IZD-KI/IPK-KI-E_1000962/P1071833" xmlDataType="decimal"/>
    </xmlCellPr>
  </singleXmlCell>
  <singleXmlCell id="532" r="L8" connectionId="0">
    <xmlCellPr id="1" uniqueName="P1071834">
      <xmlPr mapId="3" xpath="/TFI-IZD-KI/IPK-KI-E_1000962/P1071834" xmlDataType="decimal"/>
    </xmlCellPr>
  </singleXmlCell>
  <singleXmlCell id="533" r="M8" connectionId="0">
    <xmlCellPr id="1" uniqueName="P1071835">
      <xmlPr mapId="3" xpath="/TFI-IZD-KI/IPK-KI-E_1000962/P1071835" xmlDataType="decimal"/>
    </xmlCellPr>
  </singleXmlCell>
  <singleXmlCell id="534" r="N8" connectionId="0">
    <xmlCellPr id="1" uniqueName="P1071836">
      <xmlPr mapId="3" xpath="/TFI-IZD-KI/IPK-KI-E_1000962/P1071836" xmlDataType="decimal"/>
    </xmlCellPr>
  </singleXmlCell>
  <singleXmlCell id="535" r="O8" connectionId="0">
    <xmlCellPr id="1" uniqueName="P1071837">
      <xmlPr mapId="3" xpath="/TFI-IZD-KI/IPK-KI-E_1000962/P1071837" xmlDataType="decimal"/>
    </xmlCellPr>
  </singleXmlCell>
  <singleXmlCell id="536" r="P8" connectionId="0">
    <xmlCellPr id="1" uniqueName="P1071838">
      <xmlPr mapId="3" xpath="/TFI-IZD-KI/IPK-KI-E_1000962/P1071838" xmlDataType="decimal"/>
    </xmlCellPr>
  </singleXmlCell>
  <singleXmlCell id="537" r="Q8" connectionId="0">
    <xmlCellPr id="1" uniqueName="P1071839">
      <xmlPr mapId="3" xpath="/TFI-IZD-KI/IPK-KI-E_1000962/P1071839" xmlDataType="decimal"/>
    </xmlCellPr>
  </singleXmlCell>
  <singleXmlCell id="538" r="R8" connectionId="0">
    <xmlCellPr id="1" uniqueName="P1071840">
      <xmlPr mapId="3" xpath="/TFI-IZD-KI/IPK-KI-E_1000962/P1071840" xmlDataType="decimal"/>
    </xmlCellPr>
  </singleXmlCell>
  <singleXmlCell id="539" r="E9" connectionId="0">
    <xmlCellPr id="1" uniqueName="P1071841">
      <xmlPr mapId="3" xpath="/TFI-IZD-KI/IPK-KI-E_1000962/P1071841" xmlDataType="decimal"/>
    </xmlCellPr>
  </singleXmlCell>
  <singleXmlCell id="540" r="F9" connectionId="0">
    <xmlCellPr id="1" uniqueName="P1071842">
      <xmlPr mapId="3" xpath="/TFI-IZD-KI/IPK-KI-E_1000962/P1071842" xmlDataType="decimal"/>
    </xmlCellPr>
  </singleXmlCell>
  <singleXmlCell id="541" r="G9" connectionId="0">
    <xmlCellPr id="1" uniqueName="P1071843">
      <xmlPr mapId="3" xpath="/TFI-IZD-KI/IPK-KI-E_1000962/P1071843" xmlDataType="decimal"/>
    </xmlCellPr>
  </singleXmlCell>
  <singleXmlCell id="542" r="H9" connectionId="0">
    <xmlCellPr id="1" uniqueName="P1071844">
      <xmlPr mapId="3" xpath="/TFI-IZD-KI/IPK-KI-E_1000962/P1071844" xmlDataType="decimal"/>
    </xmlCellPr>
  </singleXmlCell>
  <singleXmlCell id="543" r="I9" connectionId="0">
    <xmlCellPr id="1" uniqueName="P1071845">
      <xmlPr mapId="3" xpath="/TFI-IZD-KI/IPK-KI-E_1000962/P1071845" xmlDataType="decimal"/>
    </xmlCellPr>
  </singleXmlCell>
  <singleXmlCell id="544" r="J9" connectionId="0">
    <xmlCellPr id="1" uniqueName="P1071846">
      <xmlPr mapId="3" xpath="/TFI-IZD-KI/IPK-KI-E_1000962/P1071846" xmlDataType="decimal"/>
    </xmlCellPr>
  </singleXmlCell>
  <singleXmlCell id="545" r="K9" connectionId="0">
    <xmlCellPr id="1" uniqueName="P1071847">
      <xmlPr mapId="3" xpath="/TFI-IZD-KI/IPK-KI-E_1000962/P1071847" xmlDataType="decimal"/>
    </xmlCellPr>
  </singleXmlCell>
  <singleXmlCell id="546" r="L9" connectionId="0">
    <xmlCellPr id="1" uniqueName="P1071848">
      <xmlPr mapId="3" xpath="/TFI-IZD-KI/IPK-KI-E_1000962/P1071848" xmlDataType="decimal"/>
    </xmlCellPr>
  </singleXmlCell>
  <singleXmlCell id="547" r="M9" connectionId="0">
    <xmlCellPr id="1" uniqueName="P1071849">
      <xmlPr mapId="3" xpath="/TFI-IZD-KI/IPK-KI-E_1000962/P1071849" xmlDataType="decimal"/>
    </xmlCellPr>
  </singleXmlCell>
  <singleXmlCell id="548" r="N9" connectionId="0">
    <xmlCellPr id="1" uniqueName="P1071850">
      <xmlPr mapId="3" xpath="/TFI-IZD-KI/IPK-KI-E_1000962/P1071850" xmlDataType="decimal"/>
    </xmlCellPr>
  </singleXmlCell>
  <singleXmlCell id="549" r="O9" connectionId="0">
    <xmlCellPr id="1" uniqueName="P1071851">
      <xmlPr mapId="3" xpath="/TFI-IZD-KI/IPK-KI-E_1000962/P1071851" xmlDataType="decimal"/>
    </xmlCellPr>
  </singleXmlCell>
  <singleXmlCell id="550" r="P9" connectionId="0">
    <xmlCellPr id="1" uniqueName="P1071852">
      <xmlPr mapId="3" xpath="/TFI-IZD-KI/IPK-KI-E_1000962/P1071852" xmlDataType="decimal"/>
    </xmlCellPr>
  </singleXmlCell>
  <singleXmlCell id="551" r="Q9" connectionId="0">
    <xmlCellPr id="1" uniqueName="P1071853">
      <xmlPr mapId="3" xpath="/TFI-IZD-KI/IPK-KI-E_1000962/P1071853" xmlDataType="decimal"/>
    </xmlCellPr>
  </singleXmlCell>
  <singleXmlCell id="552" r="R9" connectionId="0">
    <xmlCellPr id="1" uniqueName="P1071854">
      <xmlPr mapId="3" xpath="/TFI-IZD-KI/IPK-KI-E_1000962/P1071854" xmlDataType="decimal"/>
    </xmlCellPr>
  </singleXmlCell>
  <singleXmlCell id="553" r="E10" connectionId="0">
    <xmlCellPr id="1" uniqueName="P1071855">
      <xmlPr mapId="3" xpath="/TFI-IZD-KI/IPK-KI-E_1000962/P1071855" xmlDataType="decimal"/>
    </xmlCellPr>
  </singleXmlCell>
  <singleXmlCell id="554" r="F10" connectionId="0">
    <xmlCellPr id="1" uniqueName="P1071856">
      <xmlPr mapId="3" xpath="/TFI-IZD-KI/IPK-KI-E_1000962/P1071856" xmlDataType="decimal"/>
    </xmlCellPr>
  </singleXmlCell>
  <singleXmlCell id="555" r="G10" connectionId="0">
    <xmlCellPr id="1" uniqueName="P1071857">
      <xmlPr mapId="3" xpath="/TFI-IZD-KI/IPK-KI-E_1000962/P1071857" xmlDataType="decimal"/>
    </xmlCellPr>
  </singleXmlCell>
  <singleXmlCell id="556" r="H10" connectionId="0">
    <xmlCellPr id="1" uniqueName="P1071858">
      <xmlPr mapId="3" xpath="/TFI-IZD-KI/IPK-KI-E_1000962/P1071858" xmlDataType="decimal"/>
    </xmlCellPr>
  </singleXmlCell>
  <singleXmlCell id="557" r="I10" connectionId="0">
    <xmlCellPr id="1" uniqueName="P1071859">
      <xmlPr mapId="3" xpath="/TFI-IZD-KI/IPK-KI-E_1000962/P1071859" xmlDataType="decimal"/>
    </xmlCellPr>
  </singleXmlCell>
  <singleXmlCell id="558" r="J10" connectionId="0">
    <xmlCellPr id="1" uniqueName="P1071860">
      <xmlPr mapId="3" xpath="/TFI-IZD-KI/IPK-KI-E_1000962/P1071860" xmlDataType="decimal"/>
    </xmlCellPr>
  </singleXmlCell>
  <singleXmlCell id="559" r="K10" connectionId="0">
    <xmlCellPr id="1" uniqueName="P1071861">
      <xmlPr mapId="3" xpath="/TFI-IZD-KI/IPK-KI-E_1000962/P1071861" xmlDataType="decimal"/>
    </xmlCellPr>
  </singleXmlCell>
  <singleXmlCell id="560" r="L10" connectionId="0">
    <xmlCellPr id="1" uniqueName="P1071862">
      <xmlPr mapId="3" xpath="/TFI-IZD-KI/IPK-KI-E_1000962/P1071862" xmlDataType="decimal"/>
    </xmlCellPr>
  </singleXmlCell>
  <singleXmlCell id="561" r="M10" connectionId="0">
    <xmlCellPr id="1" uniqueName="P1071863">
      <xmlPr mapId="3" xpath="/TFI-IZD-KI/IPK-KI-E_1000962/P1071863" xmlDataType="decimal"/>
    </xmlCellPr>
  </singleXmlCell>
  <singleXmlCell id="562" r="N10" connectionId="0">
    <xmlCellPr id="1" uniqueName="P1071864">
      <xmlPr mapId="3" xpath="/TFI-IZD-KI/IPK-KI-E_1000962/P1071864" xmlDataType="decimal"/>
    </xmlCellPr>
  </singleXmlCell>
  <singleXmlCell id="563" r="O10" connectionId="0">
    <xmlCellPr id="1" uniqueName="P1071865">
      <xmlPr mapId="3" xpath="/TFI-IZD-KI/IPK-KI-E_1000962/P1071865" xmlDataType="decimal"/>
    </xmlCellPr>
  </singleXmlCell>
  <singleXmlCell id="564" r="P10" connectionId="0">
    <xmlCellPr id="1" uniqueName="P1071866">
      <xmlPr mapId="3" xpath="/TFI-IZD-KI/IPK-KI-E_1000962/P1071866" xmlDataType="decimal"/>
    </xmlCellPr>
  </singleXmlCell>
  <singleXmlCell id="565" r="Q10" connectionId="0">
    <xmlCellPr id="1" uniqueName="P1071867">
      <xmlPr mapId="3" xpath="/TFI-IZD-KI/IPK-KI-E_1000962/P1071867" xmlDataType="decimal"/>
    </xmlCellPr>
  </singleXmlCell>
  <singleXmlCell id="566" r="R10" connectionId="0">
    <xmlCellPr id="1" uniqueName="P1071868">
      <xmlPr mapId="3" xpath="/TFI-IZD-KI/IPK-KI-E_1000962/P1071868" xmlDataType="decimal"/>
    </xmlCellPr>
  </singleXmlCell>
  <singleXmlCell id="567" r="E11" connectionId="0">
    <xmlCellPr id="1" uniqueName="P1071869">
      <xmlPr mapId="3" xpath="/TFI-IZD-KI/IPK-KI-E_1000962/P1071869" xmlDataType="decimal"/>
    </xmlCellPr>
  </singleXmlCell>
  <singleXmlCell id="568" r="F11" connectionId="0">
    <xmlCellPr id="1" uniqueName="P1071870">
      <xmlPr mapId="3" xpath="/TFI-IZD-KI/IPK-KI-E_1000962/P1071870" xmlDataType="decimal"/>
    </xmlCellPr>
  </singleXmlCell>
  <singleXmlCell id="569" r="G11" connectionId="0">
    <xmlCellPr id="1" uniqueName="P1071871">
      <xmlPr mapId="3" xpath="/TFI-IZD-KI/IPK-KI-E_1000962/P1071871" xmlDataType="decimal"/>
    </xmlCellPr>
  </singleXmlCell>
  <singleXmlCell id="570" r="H11" connectionId="0">
    <xmlCellPr id="1" uniqueName="P1071872">
      <xmlPr mapId="3" xpath="/TFI-IZD-KI/IPK-KI-E_1000962/P1071872" xmlDataType="decimal"/>
    </xmlCellPr>
  </singleXmlCell>
  <singleXmlCell id="571" r="I11" connectionId="0">
    <xmlCellPr id="1" uniqueName="P1071873">
      <xmlPr mapId="3" xpath="/TFI-IZD-KI/IPK-KI-E_1000962/P1071873" xmlDataType="decimal"/>
    </xmlCellPr>
  </singleXmlCell>
  <singleXmlCell id="572" r="J11" connectionId="0">
    <xmlCellPr id="1" uniqueName="P1071874">
      <xmlPr mapId="3" xpath="/TFI-IZD-KI/IPK-KI-E_1000962/P1071874" xmlDataType="decimal"/>
    </xmlCellPr>
  </singleXmlCell>
  <singleXmlCell id="573" r="K11" connectionId="0">
    <xmlCellPr id="1" uniqueName="P1071875">
      <xmlPr mapId="3" xpath="/TFI-IZD-KI/IPK-KI-E_1000962/P1071875" xmlDataType="decimal"/>
    </xmlCellPr>
  </singleXmlCell>
  <singleXmlCell id="574" r="L11" connectionId="0">
    <xmlCellPr id="1" uniqueName="P1071876">
      <xmlPr mapId="3" xpath="/TFI-IZD-KI/IPK-KI-E_1000962/P1071876" xmlDataType="decimal"/>
    </xmlCellPr>
  </singleXmlCell>
  <singleXmlCell id="575" r="M11" connectionId="0">
    <xmlCellPr id="1" uniqueName="P1071877">
      <xmlPr mapId="3" xpath="/TFI-IZD-KI/IPK-KI-E_1000962/P1071877" xmlDataType="decimal"/>
    </xmlCellPr>
  </singleXmlCell>
  <singleXmlCell id="576" r="N11" connectionId="0">
    <xmlCellPr id="1" uniqueName="P1071878">
      <xmlPr mapId="3" xpath="/TFI-IZD-KI/IPK-KI-E_1000962/P1071878" xmlDataType="decimal"/>
    </xmlCellPr>
  </singleXmlCell>
  <singleXmlCell id="577" r="O11" connectionId="0">
    <xmlCellPr id="1" uniqueName="P1071879">
      <xmlPr mapId="3" xpath="/TFI-IZD-KI/IPK-KI-E_1000962/P1071879" xmlDataType="decimal"/>
    </xmlCellPr>
  </singleXmlCell>
  <singleXmlCell id="578" r="P11" connectionId="0">
    <xmlCellPr id="1" uniqueName="P1071880">
      <xmlPr mapId="3" xpath="/TFI-IZD-KI/IPK-KI-E_1000962/P1071880" xmlDataType="decimal"/>
    </xmlCellPr>
  </singleXmlCell>
  <singleXmlCell id="579" r="Q11" connectionId="0">
    <xmlCellPr id="1" uniqueName="P1071881">
      <xmlPr mapId="3" xpath="/TFI-IZD-KI/IPK-KI-E_1000962/P1071881" xmlDataType="decimal"/>
    </xmlCellPr>
  </singleXmlCell>
  <singleXmlCell id="580" r="R11" connectionId="0">
    <xmlCellPr id="1" uniqueName="P1071882">
      <xmlPr mapId="3" xpath="/TFI-IZD-KI/IPK-KI-E_1000962/P1071882" xmlDataType="decimal"/>
    </xmlCellPr>
  </singleXmlCell>
  <singleXmlCell id="581" r="E12" connectionId="0">
    <xmlCellPr id="1" uniqueName="P1071883">
      <xmlPr mapId="3" xpath="/TFI-IZD-KI/IPK-KI-E_1000962/P1071883" xmlDataType="decimal"/>
    </xmlCellPr>
  </singleXmlCell>
  <singleXmlCell id="582" r="F12" connectionId="0">
    <xmlCellPr id="1" uniqueName="P1071884">
      <xmlPr mapId="3" xpath="/TFI-IZD-KI/IPK-KI-E_1000962/P1071884" xmlDataType="decimal"/>
    </xmlCellPr>
  </singleXmlCell>
  <singleXmlCell id="583" r="G12" connectionId="0">
    <xmlCellPr id="1" uniqueName="P1071885">
      <xmlPr mapId="3" xpath="/TFI-IZD-KI/IPK-KI-E_1000962/P1071885" xmlDataType="decimal"/>
    </xmlCellPr>
  </singleXmlCell>
  <singleXmlCell id="584" r="H12" connectionId="0">
    <xmlCellPr id="1" uniqueName="P1071886">
      <xmlPr mapId="3" xpath="/TFI-IZD-KI/IPK-KI-E_1000962/P1071886" xmlDataType="decimal"/>
    </xmlCellPr>
  </singleXmlCell>
  <singleXmlCell id="585" r="I12" connectionId="0">
    <xmlCellPr id="1" uniqueName="P1071887">
      <xmlPr mapId="3" xpath="/TFI-IZD-KI/IPK-KI-E_1000962/P1071887" xmlDataType="decimal"/>
    </xmlCellPr>
  </singleXmlCell>
  <singleXmlCell id="586" r="J12" connectionId="0">
    <xmlCellPr id="1" uniqueName="P1071888">
      <xmlPr mapId="3" xpath="/TFI-IZD-KI/IPK-KI-E_1000962/P1071888" xmlDataType="decimal"/>
    </xmlCellPr>
  </singleXmlCell>
  <singleXmlCell id="587" r="K12" connectionId="0">
    <xmlCellPr id="1" uniqueName="P1071889">
      <xmlPr mapId="3" xpath="/TFI-IZD-KI/IPK-KI-E_1000962/P1071889" xmlDataType="decimal"/>
    </xmlCellPr>
  </singleXmlCell>
  <singleXmlCell id="588" r="L12" connectionId="0">
    <xmlCellPr id="1" uniqueName="P1071890">
      <xmlPr mapId="3" xpath="/TFI-IZD-KI/IPK-KI-E_1000962/P1071890" xmlDataType="decimal"/>
    </xmlCellPr>
  </singleXmlCell>
  <singleXmlCell id="589" r="M12" connectionId="0">
    <xmlCellPr id="1" uniqueName="P1071891">
      <xmlPr mapId="3" xpath="/TFI-IZD-KI/IPK-KI-E_1000962/P1071891" xmlDataType="decimal"/>
    </xmlCellPr>
  </singleXmlCell>
  <singleXmlCell id="590" r="N12" connectionId="0">
    <xmlCellPr id="1" uniqueName="P1071892">
      <xmlPr mapId="3" xpath="/TFI-IZD-KI/IPK-KI-E_1000962/P1071892" xmlDataType="decimal"/>
    </xmlCellPr>
  </singleXmlCell>
  <singleXmlCell id="591" r="O12" connectionId="0">
    <xmlCellPr id="1" uniqueName="P1071893">
      <xmlPr mapId="3" xpath="/TFI-IZD-KI/IPK-KI-E_1000962/P1071893" xmlDataType="decimal"/>
    </xmlCellPr>
  </singleXmlCell>
  <singleXmlCell id="592" r="P12" connectionId="0">
    <xmlCellPr id="1" uniqueName="P1071894">
      <xmlPr mapId="3" xpath="/TFI-IZD-KI/IPK-KI-E_1000962/P1071894" xmlDataType="decimal"/>
    </xmlCellPr>
  </singleXmlCell>
  <singleXmlCell id="593" r="Q12" connectionId="0">
    <xmlCellPr id="1" uniqueName="P1071895">
      <xmlPr mapId="3" xpath="/TFI-IZD-KI/IPK-KI-E_1000962/P1071895" xmlDataType="decimal"/>
    </xmlCellPr>
  </singleXmlCell>
  <singleXmlCell id="594" r="R12" connectionId="0">
    <xmlCellPr id="1" uniqueName="P1071896">
      <xmlPr mapId="3" xpath="/TFI-IZD-KI/IPK-KI-E_1000962/P1071896" xmlDataType="decimal"/>
    </xmlCellPr>
  </singleXmlCell>
  <singleXmlCell id="595" r="E13" connectionId="0">
    <xmlCellPr id="1" uniqueName="P1071897">
      <xmlPr mapId="3" xpath="/TFI-IZD-KI/IPK-KI-E_1000962/P1071897" xmlDataType="decimal"/>
    </xmlCellPr>
  </singleXmlCell>
  <singleXmlCell id="596" r="F13" connectionId="0">
    <xmlCellPr id="1" uniqueName="P1071898">
      <xmlPr mapId="3" xpath="/TFI-IZD-KI/IPK-KI-E_1000962/P1071898" xmlDataType="decimal"/>
    </xmlCellPr>
  </singleXmlCell>
  <singleXmlCell id="597" r="G13" connectionId="0">
    <xmlCellPr id="1" uniqueName="P1071899">
      <xmlPr mapId="3" xpath="/TFI-IZD-KI/IPK-KI-E_1000962/P1071899" xmlDataType="decimal"/>
    </xmlCellPr>
  </singleXmlCell>
  <singleXmlCell id="598" r="H13" connectionId="0">
    <xmlCellPr id="1" uniqueName="P1071900">
      <xmlPr mapId="3" xpath="/TFI-IZD-KI/IPK-KI-E_1000962/P1071900" xmlDataType="decimal"/>
    </xmlCellPr>
  </singleXmlCell>
  <singleXmlCell id="599" r="I13" connectionId="0">
    <xmlCellPr id="1" uniqueName="P1071901">
      <xmlPr mapId="3" xpath="/TFI-IZD-KI/IPK-KI-E_1000962/P1071901" xmlDataType="decimal"/>
    </xmlCellPr>
  </singleXmlCell>
  <singleXmlCell id="600" r="J13" connectionId="0">
    <xmlCellPr id="1" uniqueName="P1071902">
      <xmlPr mapId="3" xpath="/TFI-IZD-KI/IPK-KI-E_1000962/P1071902" xmlDataType="decimal"/>
    </xmlCellPr>
  </singleXmlCell>
  <singleXmlCell id="601" r="K13" connectionId="0">
    <xmlCellPr id="1" uniqueName="P1071903">
      <xmlPr mapId="3" xpath="/TFI-IZD-KI/IPK-KI-E_1000962/P1071903" xmlDataType="decimal"/>
    </xmlCellPr>
  </singleXmlCell>
  <singleXmlCell id="602" r="L13" connectionId="0">
    <xmlCellPr id="1" uniqueName="P1071904">
      <xmlPr mapId="3" xpath="/TFI-IZD-KI/IPK-KI-E_1000962/P1071904" xmlDataType="decimal"/>
    </xmlCellPr>
  </singleXmlCell>
  <singleXmlCell id="603" r="M13" connectionId="0">
    <xmlCellPr id="1" uniqueName="P1071905">
      <xmlPr mapId="3" xpath="/TFI-IZD-KI/IPK-KI-E_1000962/P1071905" xmlDataType="decimal"/>
    </xmlCellPr>
  </singleXmlCell>
  <singleXmlCell id="604" r="N13" connectionId="0">
    <xmlCellPr id="1" uniqueName="P1071906">
      <xmlPr mapId="3" xpath="/TFI-IZD-KI/IPK-KI-E_1000962/P1071906" xmlDataType="decimal"/>
    </xmlCellPr>
  </singleXmlCell>
  <singleXmlCell id="605" r="O13" connectionId="0">
    <xmlCellPr id="1" uniqueName="P1071907">
      <xmlPr mapId="3" xpath="/TFI-IZD-KI/IPK-KI-E_1000962/P1071907" xmlDataType="decimal"/>
    </xmlCellPr>
  </singleXmlCell>
  <singleXmlCell id="606" r="P13" connectionId="0">
    <xmlCellPr id="1" uniqueName="P1071908">
      <xmlPr mapId="3" xpath="/TFI-IZD-KI/IPK-KI-E_1000962/P1071908" xmlDataType="decimal"/>
    </xmlCellPr>
  </singleXmlCell>
  <singleXmlCell id="607" r="Q13" connectionId="0">
    <xmlCellPr id="1" uniqueName="P1071909">
      <xmlPr mapId="3" xpath="/TFI-IZD-KI/IPK-KI-E_1000962/P1071909" xmlDataType="decimal"/>
    </xmlCellPr>
  </singleXmlCell>
  <singleXmlCell id="608" r="R13" connectionId="0">
    <xmlCellPr id="1" uniqueName="P1071910">
      <xmlPr mapId="3" xpath="/TFI-IZD-KI/IPK-KI-E_1000962/P1071910" xmlDataType="decimal"/>
    </xmlCellPr>
  </singleXmlCell>
  <singleXmlCell id="609" r="E14" connectionId="0">
    <xmlCellPr id="1" uniqueName="P1071911">
      <xmlPr mapId="3" xpath="/TFI-IZD-KI/IPK-KI-E_1000962/P1071911" xmlDataType="decimal"/>
    </xmlCellPr>
  </singleXmlCell>
  <singleXmlCell id="610" r="F14" connectionId="0">
    <xmlCellPr id="1" uniqueName="P1071912">
      <xmlPr mapId="3" xpath="/TFI-IZD-KI/IPK-KI-E_1000962/P1071912" xmlDataType="decimal"/>
    </xmlCellPr>
  </singleXmlCell>
  <singleXmlCell id="611" r="G14" connectionId="0">
    <xmlCellPr id="1" uniqueName="P1071913">
      <xmlPr mapId="3" xpath="/TFI-IZD-KI/IPK-KI-E_1000962/P1071913" xmlDataType="decimal"/>
    </xmlCellPr>
  </singleXmlCell>
  <singleXmlCell id="612" r="H14" connectionId="0">
    <xmlCellPr id="1" uniqueName="P1071914">
      <xmlPr mapId="3" xpath="/TFI-IZD-KI/IPK-KI-E_1000962/P1071914" xmlDataType="decimal"/>
    </xmlCellPr>
  </singleXmlCell>
  <singleXmlCell id="613" r="I14" connectionId="0">
    <xmlCellPr id="1" uniqueName="P1071915">
      <xmlPr mapId="3" xpath="/TFI-IZD-KI/IPK-KI-E_1000962/P1071915" xmlDataType="decimal"/>
    </xmlCellPr>
  </singleXmlCell>
  <singleXmlCell id="614" r="J14" connectionId="0">
    <xmlCellPr id="1" uniqueName="P1071916">
      <xmlPr mapId="3" xpath="/TFI-IZD-KI/IPK-KI-E_1000962/P1071916" xmlDataType="decimal"/>
    </xmlCellPr>
  </singleXmlCell>
  <singleXmlCell id="615" r="K14" connectionId="0">
    <xmlCellPr id="1" uniqueName="P1071917">
      <xmlPr mapId="3" xpath="/TFI-IZD-KI/IPK-KI-E_1000962/P1071917" xmlDataType="decimal"/>
    </xmlCellPr>
  </singleXmlCell>
  <singleXmlCell id="616" r="L14" connectionId="0">
    <xmlCellPr id="1" uniqueName="P1071918">
      <xmlPr mapId="3" xpath="/TFI-IZD-KI/IPK-KI-E_1000962/P1071918" xmlDataType="decimal"/>
    </xmlCellPr>
  </singleXmlCell>
  <singleXmlCell id="617" r="M14" connectionId="0">
    <xmlCellPr id="1" uniqueName="P1071919">
      <xmlPr mapId="3" xpath="/TFI-IZD-KI/IPK-KI-E_1000962/P1071919" xmlDataType="decimal"/>
    </xmlCellPr>
  </singleXmlCell>
  <singleXmlCell id="618" r="N14" connectionId="0">
    <xmlCellPr id="1" uniqueName="P1071920">
      <xmlPr mapId="3" xpath="/TFI-IZD-KI/IPK-KI-E_1000962/P1071920" xmlDataType="decimal"/>
    </xmlCellPr>
  </singleXmlCell>
  <singleXmlCell id="619" r="O14" connectionId="0">
    <xmlCellPr id="1" uniqueName="P1071921">
      <xmlPr mapId="3" xpath="/TFI-IZD-KI/IPK-KI-E_1000962/P1071921" xmlDataType="decimal"/>
    </xmlCellPr>
  </singleXmlCell>
  <singleXmlCell id="620" r="P14" connectionId="0">
    <xmlCellPr id="1" uniqueName="P1071922">
      <xmlPr mapId="3" xpath="/TFI-IZD-KI/IPK-KI-E_1000962/P1071922" xmlDataType="decimal"/>
    </xmlCellPr>
  </singleXmlCell>
  <singleXmlCell id="621" r="Q14" connectionId="0">
    <xmlCellPr id="1" uniqueName="P1071923">
      <xmlPr mapId="3" xpath="/TFI-IZD-KI/IPK-KI-E_1000962/P1071923" xmlDataType="decimal"/>
    </xmlCellPr>
  </singleXmlCell>
  <singleXmlCell id="622" r="R14" connectionId="0">
    <xmlCellPr id="1" uniqueName="P1071924">
      <xmlPr mapId="3" xpath="/TFI-IZD-KI/IPK-KI-E_1000962/P1071924" xmlDataType="decimal"/>
    </xmlCellPr>
  </singleXmlCell>
  <singleXmlCell id="623" r="E15" connectionId="0">
    <xmlCellPr id="1" uniqueName="P1071925">
      <xmlPr mapId="3" xpath="/TFI-IZD-KI/IPK-KI-E_1000962/P1071925" xmlDataType="decimal"/>
    </xmlCellPr>
  </singleXmlCell>
  <singleXmlCell id="624" r="F15" connectionId="0">
    <xmlCellPr id="1" uniqueName="P1071926">
      <xmlPr mapId="3" xpath="/TFI-IZD-KI/IPK-KI-E_1000962/P1071926" xmlDataType="decimal"/>
    </xmlCellPr>
  </singleXmlCell>
  <singleXmlCell id="625" r="G15" connectionId="0">
    <xmlCellPr id="1" uniqueName="P1071927">
      <xmlPr mapId="3" xpath="/TFI-IZD-KI/IPK-KI-E_1000962/P1071927" xmlDataType="decimal"/>
    </xmlCellPr>
  </singleXmlCell>
  <singleXmlCell id="626" r="H15" connectionId="0">
    <xmlCellPr id="1" uniqueName="P1071928">
      <xmlPr mapId="3" xpath="/TFI-IZD-KI/IPK-KI-E_1000962/P1071928" xmlDataType="decimal"/>
    </xmlCellPr>
  </singleXmlCell>
  <singleXmlCell id="627" r="I15" connectionId="0">
    <xmlCellPr id="1" uniqueName="P1071929">
      <xmlPr mapId="3" xpath="/TFI-IZD-KI/IPK-KI-E_1000962/P1071929" xmlDataType="decimal"/>
    </xmlCellPr>
  </singleXmlCell>
  <singleXmlCell id="628" r="J15" connectionId="0">
    <xmlCellPr id="1" uniqueName="P1071930">
      <xmlPr mapId="3" xpath="/TFI-IZD-KI/IPK-KI-E_1000962/P1071930" xmlDataType="decimal"/>
    </xmlCellPr>
  </singleXmlCell>
  <singleXmlCell id="629" r="K15" connectionId="0">
    <xmlCellPr id="1" uniqueName="P1071931">
      <xmlPr mapId="3" xpath="/TFI-IZD-KI/IPK-KI-E_1000962/P1071931" xmlDataType="decimal"/>
    </xmlCellPr>
  </singleXmlCell>
  <singleXmlCell id="630" r="L15" connectionId="0">
    <xmlCellPr id="1" uniqueName="P1071932">
      <xmlPr mapId="3" xpath="/TFI-IZD-KI/IPK-KI-E_1000962/P1071932" xmlDataType="decimal"/>
    </xmlCellPr>
  </singleXmlCell>
  <singleXmlCell id="631" r="M15" connectionId="0">
    <xmlCellPr id="1" uniqueName="P1071933">
      <xmlPr mapId="3" xpath="/TFI-IZD-KI/IPK-KI-E_1000962/P1071933" xmlDataType="decimal"/>
    </xmlCellPr>
  </singleXmlCell>
  <singleXmlCell id="632" r="N15" connectionId="0">
    <xmlCellPr id="1" uniqueName="P1071934">
      <xmlPr mapId="3" xpath="/TFI-IZD-KI/IPK-KI-E_1000962/P1071934" xmlDataType="decimal"/>
    </xmlCellPr>
  </singleXmlCell>
  <singleXmlCell id="633" r="O15" connectionId="0">
    <xmlCellPr id="1" uniqueName="P1071935">
      <xmlPr mapId="3" xpath="/TFI-IZD-KI/IPK-KI-E_1000962/P1071935" xmlDataType="decimal"/>
    </xmlCellPr>
  </singleXmlCell>
  <singleXmlCell id="634" r="P15" connectionId="0">
    <xmlCellPr id="1" uniqueName="P1071936">
      <xmlPr mapId="3" xpath="/TFI-IZD-KI/IPK-KI-E_1000962/P1071936" xmlDataType="decimal"/>
    </xmlCellPr>
  </singleXmlCell>
  <singleXmlCell id="635" r="Q15" connectionId="0">
    <xmlCellPr id="1" uniqueName="P1071937">
      <xmlPr mapId="3" xpath="/TFI-IZD-KI/IPK-KI-E_1000962/P1071937" xmlDataType="decimal"/>
    </xmlCellPr>
  </singleXmlCell>
  <singleXmlCell id="636" r="R15" connectionId="0">
    <xmlCellPr id="1" uniqueName="P1071938">
      <xmlPr mapId="3" xpath="/TFI-IZD-KI/IPK-KI-E_1000962/P1071938" xmlDataType="decimal"/>
    </xmlCellPr>
  </singleXmlCell>
  <singleXmlCell id="637" r="E16" connectionId="0">
    <xmlCellPr id="1" uniqueName="P1071939">
      <xmlPr mapId="3" xpath="/TFI-IZD-KI/IPK-KI-E_1000962/P1071939" xmlDataType="decimal"/>
    </xmlCellPr>
  </singleXmlCell>
  <singleXmlCell id="638" r="F16" connectionId="0">
    <xmlCellPr id="1" uniqueName="P1071940">
      <xmlPr mapId="3" xpath="/TFI-IZD-KI/IPK-KI-E_1000962/P1071940" xmlDataType="decimal"/>
    </xmlCellPr>
  </singleXmlCell>
  <singleXmlCell id="639" r="G16" connectionId="0">
    <xmlCellPr id="1" uniqueName="P1071941">
      <xmlPr mapId="3" xpath="/TFI-IZD-KI/IPK-KI-E_1000962/P1071941" xmlDataType="decimal"/>
    </xmlCellPr>
  </singleXmlCell>
  <singleXmlCell id="640" r="H16" connectionId="0">
    <xmlCellPr id="1" uniqueName="P1071942">
      <xmlPr mapId="3" xpath="/TFI-IZD-KI/IPK-KI-E_1000962/P1071942" xmlDataType="decimal"/>
    </xmlCellPr>
  </singleXmlCell>
  <singleXmlCell id="641" r="I16" connectionId="0">
    <xmlCellPr id="1" uniqueName="P1071943">
      <xmlPr mapId="3" xpath="/TFI-IZD-KI/IPK-KI-E_1000962/P1071943" xmlDataType="decimal"/>
    </xmlCellPr>
  </singleXmlCell>
  <singleXmlCell id="642" r="J16" connectionId="0">
    <xmlCellPr id="1" uniqueName="P1071944">
      <xmlPr mapId="3" xpath="/TFI-IZD-KI/IPK-KI-E_1000962/P1071944" xmlDataType="decimal"/>
    </xmlCellPr>
  </singleXmlCell>
  <singleXmlCell id="643" r="K16" connectionId="0">
    <xmlCellPr id="1" uniqueName="P1071945">
      <xmlPr mapId="3" xpath="/TFI-IZD-KI/IPK-KI-E_1000962/P1071945" xmlDataType="decimal"/>
    </xmlCellPr>
  </singleXmlCell>
  <singleXmlCell id="644" r="L16" connectionId="0">
    <xmlCellPr id="1" uniqueName="P1071946">
      <xmlPr mapId="3" xpath="/TFI-IZD-KI/IPK-KI-E_1000962/P1071946" xmlDataType="decimal"/>
    </xmlCellPr>
  </singleXmlCell>
  <singleXmlCell id="645" r="M16" connectionId="0">
    <xmlCellPr id="1" uniqueName="P1071947">
      <xmlPr mapId="3" xpath="/TFI-IZD-KI/IPK-KI-E_1000962/P1071947" xmlDataType="decimal"/>
    </xmlCellPr>
  </singleXmlCell>
  <singleXmlCell id="646" r="N16" connectionId="0">
    <xmlCellPr id="1" uniqueName="P1071948">
      <xmlPr mapId="3" xpath="/TFI-IZD-KI/IPK-KI-E_1000962/P1071948" xmlDataType="decimal"/>
    </xmlCellPr>
  </singleXmlCell>
  <singleXmlCell id="647" r="O16" connectionId="0">
    <xmlCellPr id="1" uniqueName="P1071949">
      <xmlPr mapId="3" xpath="/TFI-IZD-KI/IPK-KI-E_1000962/P1071949" xmlDataType="decimal"/>
    </xmlCellPr>
  </singleXmlCell>
  <singleXmlCell id="648" r="P16" connectionId="0">
    <xmlCellPr id="1" uniqueName="P1071950">
      <xmlPr mapId="3" xpath="/TFI-IZD-KI/IPK-KI-E_1000962/P1071950" xmlDataType="decimal"/>
    </xmlCellPr>
  </singleXmlCell>
  <singleXmlCell id="649" r="Q16" connectionId="0">
    <xmlCellPr id="1" uniqueName="P1071951">
      <xmlPr mapId="3" xpath="/TFI-IZD-KI/IPK-KI-E_1000962/P1071951" xmlDataType="decimal"/>
    </xmlCellPr>
  </singleXmlCell>
  <singleXmlCell id="650" r="R16" connectionId="0">
    <xmlCellPr id="1" uniqueName="P1071952">
      <xmlPr mapId="3" xpath="/TFI-IZD-KI/IPK-KI-E_1000962/P1071952" xmlDataType="decimal"/>
    </xmlCellPr>
  </singleXmlCell>
  <singleXmlCell id="651" r="E17" connectionId="0">
    <xmlCellPr id="1" uniqueName="P1071953">
      <xmlPr mapId="3" xpath="/TFI-IZD-KI/IPK-KI-E_1000962/P1071953" xmlDataType="decimal"/>
    </xmlCellPr>
  </singleXmlCell>
  <singleXmlCell id="652" r="F17" connectionId="0">
    <xmlCellPr id="1" uniqueName="P1071954">
      <xmlPr mapId="3" xpath="/TFI-IZD-KI/IPK-KI-E_1000962/P1071954" xmlDataType="decimal"/>
    </xmlCellPr>
  </singleXmlCell>
  <singleXmlCell id="653" r="G17" connectionId="0">
    <xmlCellPr id="1" uniqueName="P1071955">
      <xmlPr mapId="3" xpath="/TFI-IZD-KI/IPK-KI-E_1000962/P1071955" xmlDataType="decimal"/>
    </xmlCellPr>
  </singleXmlCell>
  <singleXmlCell id="654" r="H17" connectionId="0">
    <xmlCellPr id="1" uniqueName="P1071956">
      <xmlPr mapId="3" xpath="/TFI-IZD-KI/IPK-KI-E_1000962/P1071956" xmlDataType="decimal"/>
    </xmlCellPr>
  </singleXmlCell>
  <singleXmlCell id="655" r="I17" connectionId="0">
    <xmlCellPr id="1" uniqueName="P1071957">
      <xmlPr mapId="3" xpath="/TFI-IZD-KI/IPK-KI-E_1000962/P1071957" xmlDataType="decimal"/>
    </xmlCellPr>
  </singleXmlCell>
  <singleXmlCell id="656" r="J17" connectionId="0">
    <xmlCellPr id="1" uniqueName="P1071958">
      <xmlPr mapId="3" xpath="/TFI-IZD-KI/IPK-KI-E_1000962/P1071958" xmlDataType="decimal"/>
    </xmlCellPr>
  </singleXmlCell>
  <singleXmlCell id="657" r="K17" connectionId="0">
    <xmlCellPr id="1" uniqueName="P1071959">
      <xmlPr mapId="3" xpath="/TFI-IZD-KI/IPK-KI-E_1000962/P1071959" xmlDataType="decimal"/>
    </xmlCellPr>
  </singleXmlCell>
  <singleXmlCell id="658" r="L17" connectionId="0">
    <xmlCellPr id="1" uniqueName="P1071960">
      <xmlPr mapId="3" xpath="/TFI-IZD-KI/IPK-KI-E_1000962/P1071960" xmlDataType="decimal"/>
    </xmlCellPr>
  </singleXmlCell>
  <singleXmlCell id="659" r="M17" connectionId="0">
    <xmlCellPr id="1" uniqueName="P1071961">
      <xmlPr mapId="3" xpath="/TFI-IZD-KI/IPK-KI-E_1000962/P1071961" xmlDataType="decimal"/>
    </xmlCellPr>
  </singleXmlCell>
  <singleXmlCell id="660" r="N17" connectionId="0">
    <xmlCellPr id="1" uniqueName="P1071962">
      <xmlPr mapId="3" xpath="/TFI-IZD-KI/IPK-KI-E_1000962/P1071962" xmlDataType="decimal"/>
    </xmlCellPr>
  </singleXmlCell>
  <singleXmlCell id="661" r="O17" connectionId="0">
    <xmlCellPr id="1" uniqueName="P1071963">
      <xmlPr mapId="3" xpath="/TFI-IZD-KI/IPK-KI-E_1000962/P1071963" xmlDataType="decimal"/>
    </xmlCellPr>
  </singleXmlCell>
  <singleXmlCell id="662" r="P17" connectionId="0">
    <xmlCellPr id="1" uniqueName="P1071964">
      <xmlPr mapId="3" xpath="/TFI-IZD-KI/IPK-KI-E_1000962/P1071964" xmlDataType="decimal"/>
    </xmlCellPr>
  </singleXmlCell>
  <singleXmlCell id="663" r="Q17" connectionId="0">
    <xmlCellPr id="1" uniqueName="P1071965">
      <xmlPr mapId="3" xpath="/TFI-IZD-KI/IPK-KI-E_1000962/P1071965" xmlDataType="decimal"/>
    </xmlCellPr>
  </singleXmlCell>
  <singleXmlCell id="664" r="R17" connectionId="0">
    <xmlCellPr id="1" uniqueName="P1071966">
      <xmlPr mapId="3" xpath="/TFI-IZD-KI/IPK-KI-E_1000962/P1071966" xmlDataType="decimal"/>
    </xmlCellPr>
  </singleXmlCell>
  <singleXmlCell id="665" r="E18" connectionId="0">
    <xmlCellPr id="1" uniqueName="P1071967">
      <xmlPr mapId="3" xpath="/TFI-IZD-KI/IPK-KI-E_1000962/P1071967" xmlDataType="decimal"/>
    </xmlCellPr>
  </singleXmlCell>
  <singleXmlCell id="666" r="F18" connectionId="0">
    <xmlCellPr id="1" uniqueName="P1071968">
      <xmlPr mapId="3" xpath="/TFI-IZD-KI/IPK-KI-E_1000962/P1071968" xmlDataType="decimal"/>
    </xmlCellPr>
  </singleXmlCell>
  <singleXmlCell id="667" r="G18" connectionId="0">
    <xmlCellPr id="1" uniqueName="P1071969">
      <xmlPr mapId="3" xpath="/TFI-IZD-KI/IPK-KI-E_1000962/P1071969" xmlDataType="decimal"/>
    </xmlCellPr>
  </singleXmlCell>
  <singleXmlCell id="668" r="H18" connectionId="0">
    <xmlCellPr id="1" uniqueName="P1071970">
      <xmlPr mapId="3" xpath="/TFI-IZD-KI/IPK-KI-E_1000962/P1071970" xmlDataType="decimal"/>
    </xmlCellPr>
  </singleXmlCell>
  <singleXmlCell id="669" r="I18" connectionId="0">
    <xmlCellPr id="1" uniqueName="P1071971">
      <xmlPr mapId="3" xpath="/TFI-IZD-KI/IPK-KI-E_1000962/P1071971" xmlDataType="decimal"/>
    </xmlCellPr>
  </singleXmlCell>
  <singleXmlCell id="670" r="J18" connectionId="0">
    <xmlCellPr id="1" uniqueName="P1071972">
      <xmlPr mapId="3" xpath="/TFI-IZD-KI/IPK-KI-E_1000962/P1071972" xmlDataType="decimal"/>
    </xmlCellPr>
  </singleXmlCell>
  <singleXmlCell id="671" r="K18" connectionId="0">
    <xmlCellPr id="1" uniqueName="P1071973">
      <xmlPr mapId="3" xpath="/TFI-IZD-KI/IPK-KI-E_1000962/P1071973" xmlDataType="decimal"/>
    </xmlCellPr>
  </singleXmlCell>
  <singleXmlCell id="672" r="L18" connectionId="0">
    <xmlCellPr id="1" uniqueName="P1071974">
      <xmlPr mapId="3" xpath="/TFI-IZD-KI/IPK-KI-E_1000962/P1071974" xmlDataType="decimal"/>
    </xmlCellPr>
  </singleXmlCell>
  <singleXmlCell id="673" r="M18" connectionId="0">
    <xmlCellPr id="1" uniqueName="P1071975">
      <xmlPr mapId="3" xpath="/TFI-IZD-KI/IPK-KI-E_1000962/P1071975" xmlDataType="decimal"/>
    </xmlCellPr>
  </singleXmlCell>
  <singleXmlCell id="674" r="N18" connectionId="0">
    <xmlCellPr id="1" uniqueName="P1071976">
      <xmlPr mapId="3" xpath="/TFI-IZD-KI/IPK-KI-E_1000962/P1071976" xmlDataType="decimal"/>
    </xmlCellPr>
  </singleXmlCell>
  <singleXmlCell id="675" r="O18" connectionId="0">
    <xmlCellPr id="1" uniqueName="P1071977">
      <xmlPr mapId="3" xpath="/TFI-IZD-KI/IPK-KI-E_1000962/P1071977" xmlDataType="decimal"/>
    </xmlCellPr>
  </singleXmlCell>
  <singleXmlCell id="676" r="P18" connectionId="0">
    <xmlCellPr id="1" uniqueName="P1071978">
      <xmlPr mapId="3" xpath="/TFI-IZD-KI/IPK-KI-E_1000962/P1071978" xmlDataType="decimal"/>
    </xmlCellPr>
  </singleXmlCell>
  <singleXmlCell id="677" r="Q18" connectionId="0">
    <xmlCellPr id="1" uniqueName="P1071979">
      <xmlPr mapId="3" xpath="/TFI-IZD-KI/IPK-KI-E_1000962/P1071979" xmlDataType="decimal"/>
    </xmlCellPr>
  </singleXmlCell>
  <singleXmlCell id="678" r="R18" connectionId="0">
    <xmlCellPr id="1" uniqueName="P1071980">
      <xmlPr mapId="3" xpath="/TFI-IZD-KI/IPK-KI-E_1000962/P1071980" xmlDataType="decimal"/>
    </xmlCellPr>
  </singleXmlCell>
  <singleXmlCell id="679" r="E19" connectionId="0">
    <xmlCellPr id="1" uniqueName="P1071981">
      <xmlPr mapId="3" xpath="/TFI-IZD-KI/IPK-KI-E_1000962/P1071981" xmlDataType="decimal"/>
    </xmlCellPr>
  </singleXmlCell>
  <singleXmlCell id="680" r="F19" connectionId="0">
    <xmlCellPr id="1" uniqueName="P1071982">
      <xmlPr mapId="3" xpath="/TFI-IZD-KI/IPK-KI-E_1000962/P1071982" xmlDataType="decimal"/>
    </xmlCellPr>
  </singleXmlCell>
  <singleXmlCell id="681" r="G19" connectionId="0">
    <xmlCellPr id="1" uniqueName="P1071983">
      <xmlPr mapId="3" xpath="/TFI-IZD-KI/IPK-KI-E_1000962/P1071983" xmlDataType="decimal"/>
    </xmlCellPr>
  </singleXmlCell>
  <singleXmlCell id="682" r="H19" connectionId="0">
    <xmlCellPr id="1" uniqueName="P1071984">
      <xmlPr mapId="3" xpath="/TFI-IZD-KI/IPK-KI-E_1000962/P1071984" xmlDataType="decimal"/>
    </xmlCellPr>
  </singleXmlCell>
  <singleXmlCell id="683" r="I19" connectionId="0">
    <xmlCellPr id="1" uniqueName="P1071985">
      <xmlPr mapId="3" xpath="/TFI-IZD-KI/IPK-KI-E_1000962/P1071985" xmlDataType="decimal"/>
    </xmlCellPr>
  </singleXmlCell>
  <singleXmlCell id="684" r="J19" connectionId="0">
    <xmlCellPr id="1" uniqueName="P1071986">
      <xmlPr mapId="3" xpath="/TFI-IZD-KI/IPK-KI-E_1000962/P1071986" xmlDataType="decimal"/>
    </xmlCellPr>
  </singleXmlCell>
  <singleXmlCell id="685" r="K19" connectionId="0">
    <xmlCellPr id="1" uniqueName="P1071987">
      <xmlPr mapId="3" xpath="/TFI-IZD-KI/IPK-KI-E_1000962/P1071987" xmlDataType="decimal"/>
    </xmlCellPr>
  </singleXmlCell>
  <singleXmlCell id="686" r="L19" connectionId="0">
    <xmlCellPr id="1" uniqueName="P1071988">
      <xmlPr mapId="3" xpath="/TFI-IZD-KI/IPK-KI-E_1000962/P1071988" xmlDataType="decimal"/>
    </xmlCellPr>
  </singleXmlCell>
  <singleXmlCell id="687" r="M19" connectionId="0">
    <xmlCellPr id="1" uniqueName="P1071989">
      <xmlPr mapId="3" xpath="/TFI-IZD-KI/IPK-KI-E_1000962/P1071989" xmlDataType="decimal"/>
    </xmlCellPr>
  </singleXmlCell>
  <singleXmlCell id="688" r="N19" connectionId="0">
    <xmlCellPr id="1" uniqueName="P1071990">
      <xmlPr mapId="3" xpath="/TFI-IZD-KI/IPK-KI-E_1000962/P1071990" xmlDataType="decimal"/>
    </xmlCellPr>
  </singleXmlCell>
  <singleXmlCell id="689" r="O19" connectionId="0">
    <xmlCellPr id="1" uniqueName="P1071991">
      <xmlPr mapId="3" xpath="/TFI-IZD-KI/IPK-KI-E_1000962/P1071991" xmlDataType="decimal"/>
    </xmlCellPr>
  </singleXmlCell>
  <singleXmlCell id="690" r="P19" connectionId="0">
    <xmlCellPr id="1" uniqueName="P1071992">
      <xmlPr mapId="3" xpath="/TFI-IZD-KI/IPK-KI-E_1000962/P1071992" xmlDataType="decimal"/>
    </xmlCellPr>
  </singleXmlCell>
  <singleXmlCell id="691" r="Q19" connectionId="0">
    <xmlCellPr id="1" uniqueName="P1071993">
      <xmlPr mapId="3" xpath="/TFI-IZD-KI/IPK-KI-E_1000962/P1071993" xmlDataType="decimal"/>
    </xmlCellPr>
  </singleXmlCell>
  <singleXmlCell id="692" r="R19" connectionId="0">
    <xmlCellPr id="1" uniqueName="P1071994">
      <xmlPr mapId="3" xpath="/TFI-IZD-KI/IPK-KI-E_1000962/P1071994" xmlDataType="decimal"/>
    </xmlCellPr>
  </singleXmlCell>
  <singleXmlCell id="693" r="E20" connectionId="0">
    <xmlCellPr id="1" uniqueName="P1071995">
      <xmlPr mapId="3" xpath="/TFI-IZD-KI/IPK-KI-E_1000962/P1071995" xmlDataType="decimal"/>
    </xmlCellPr>
  </singleXmlCell>
  <singleXmlCell id="694" r="F20" connectionId="0">
    <xmlCellPr id="1" uniqueName="P1071996">
      <xmlPr mapId="3" xpath="/TFI-IZD-KI/IPK-KI-E_1000962/P1071996" xmlDataType="decimal"/>
    </xmlCellPr>
  </singleXmlCell>
  <singleXmlCell id="695" r="G20" connectionId="0">
    <xmlCellPr id="1" uniqueName="P1071997">
      <xmlPr mapId="3" xpath="/TFI-IZD-KI/IPK-KI-E_1000962/P1071997" xmlDataType="decimal"/>
    </xmlCellPr>
  </singleXmlCell>
  <singleXmlCell id="696" r="H20" connectionId="0">
    <xmlCellPr id="1" uniqueName="P1071998">
      <xmlPr mapId="3" xpath="/TFI-IZD-KI/IPK-KI-E_1000962/P1071998" xmlDataType="decimal"/>
    </xmlCellPr>
  </singleXmlCell>
  <singleXmlCell id="697" r="I20" connectionId="0">
    <xmlCellPr id="1" uniqueName="P1071999">
      <xmlPr mapId="3" xpath="/TFI-IZD-KI/IPK-KI-E_1000962/P1071999" xmlDataType="decimal"/>
    </xmlCellPr>
  </singleXmlCell>
  <singleXmlCell id="698" r="J20" connectionId="0">
    <xmlCellPr id="1" uniqueName="P1072000">
      <xmlPr mapId="3" xpath="/TFI-IZD-KI/IPK-KI-E_1000962/P1072000" xmlDataType="decimal"/>
    </xmlCellPr>
  </singleXmlCell>
  <singleXmlCell id="699" r="K20" connectionId="0">
    <xmlCellPr id="1" uniqueName="P1072001">
      <xmlPr mapId="3" xpath="/TFI-IZD-KI/IPK-KI-E_1000962/P1072001" xmlDataType="decimal"/>
    </xmlCellPr>
  </singleXmlCell>
  <singleXmlCell id="700" r="L20" connectionId="0">
    <xmlCellPr id="1" uniqueName="P1072002">
      <xmlPr mapId="3" xpath="/TFI-IZD-KI/IPK-KI-E_1000962/P1072002" xmlDataType="decimal"/>
    </xmlCellPr>
  </singleXmlCell>
  <singleXmlCell id="701" r="M20" connectionId="0">
    <xmlCellPr id="1" uniqueName="P1072003">
      <xmlPr mapId="3" xpath="/TFI-IZD-KI/IPK-KI-E_1000962/P1072003" xmlDataType="decimal"/>
    </xmlCellPr>
  </singleXmlCell>
  <singleXmlCell id="702" r="N20" connectionId="0">
    <xmlCellPr id="1" uniqueName="P1072004">
      <xmlPr mapId="3" xpath="/TFI-IZD-KI/IPK-KI-E_1000962/P1072004" xmlDataType="decimal"/>
    </xmlCellPr>
  </singleXmlCell>
  <singleXmlCell id="703" r="O20" connectionId="0">
    <xmlCellPr id="1" uniqueName="P1072005">
      <xmlPr mapId="3" xpath="/TFI-IZD-KI/IPK-KI-E_1000962/P1072005" xmlDataType="decimal"/>
    </xmlCellPr>
  </singleXmlCell>
  <singleXmlCell id="704" r="P20" connectionId="0">
    <xmlCellPr id="1" uniqueName="P1072006">
      <xmlPr mapId="3" xpath="/TFI-IZD-KI/IPK-KI-E_1000962/P1072006" xmlDataType="decimal"/>
    </xmlCellPr>
  </singleXmlCell>
  <singleXmlCell id="705" r="Q20" connectionId="0">
    <xmlCellPr id="1" uniqueName="P1072007">
      <xmlPr mapId="3" xpath="/TFI-IZD-KI/IPK-KI-E_1000962/P1072007" xmlDataType="decimal"/>
    </xmlCellPr>
  </singleXmlCell>
  <singleXmlCell id="706" r="R20" connectionId="0">
    <xmlCellPr id="1" uniqueName="P1072008">
      <xmlPr mapId="3" xpath="/TFI-IZD-KI/IPK-KI-E_1000962/P1072008" xmlDataType="decimal"/>
    </xmlCellPr>
  </singleXmlCell>
  <singleXmlCell id="707" r="E21" connectionId="0">
    <xmlCellPr id="1" uniqueName="P1072009">
      <xmlPr mapId="3" xpath="/TFI-IZD-KI/IPK-KI-E_1000962/P1072009" xmlDataType="decimal"/>
    </xmlCellPr>
  </singleXmlCell>
  <singleXmlCell id="708" r="F21" connectionId="0">
    <xmlCellPr id="1" uniqueName="P1072010">
      <xmlPr mapId="3" xpath="/TFI-IZD-KI/IPK-KI-E_1000962/P1072010" xmlDataType="decimal"/>
    </xmlCellPr>
  </singleXmlCell>
  <singleXmlCell id="709" r="G21" connectionId="0">
    <xmlCellPr id="1" uniqueName="P1072011">
      <xmlPr mapId="3" xpath="/TFI-IZD-KI/IPK-KI-E_1000962/P1072011" xmlDataType="decimal"/>
    </xmlCellPr>
  </singleXmlCell>
  <singleXmlCell id="710" r="H21" connectionId="0">
    <xmlCellPr id="1" uniqueName="P1072012">
      <xmlPr mapId="3" xpath="/TFI-IZD-KI/IPK-KI-E_1000962/P1072012" xmlDataType="decimal"/>
    </xmlCellPr>
  </singleXmlCell>
  <singleXmlCell id="711" r="I21" connectionId="0">
    <xmlCellPr id="1" uniqueName="P1072013">
      <xmlPr mapId="3" xpath="/TFI-IZD-KI/IPK-KI-E_1000962/P1072013" xmlDataType="decimal"/>
    </xmlCellPr>
  </singleXmlCell>
  <singleXmlCell id="712" r="J21" connectionId="0">
    <xmlCellPr id="1" uniqueName="P1072014">
      <xmlPr mapId="3" xpath="/TFI-IZD-KI/IPK-KI-E_1000962/P1072014" xmlDataType="decimal"/>
    </xmlCellPr>
  </singleXmlCell>
  <singleXmlCell id="713" r="K21" connectionId="0">
    <xmlCellPr id="1" uniqueName="P1072015">
      <xmlPr mapId="3" xpath="/TFI-IZD-KI/IPK-KI-E_1000962/P1072015" xmlDataType="decimal"/>
    </xmlCellPr>
  </singleXmlCell>
  <singleXmlCell id="714" r="L21" connectionId="0">
    <xmlCellPr id="1" uniqueName="P1072016">
      <xmlPr mapId="3" xpath="/TFI-IZD-KI/IPK-KI-E_1000962/P1072016" xmlDataType="decimal"/>
    </xmlCellPr>
  </singleXmlCell>
  <singleXmlCell id="715" r="M21" connectionId="0">
    <xmlCellPr id="1" uniqueName="P1072017">
      <xmlPr mapId="3" xpath="/TFI-IZD-KI/IPK-KI-E_1000962/P1072017" xmlDataType="decimal"/>
    </xmlCellPr>
  </singleXmlCell>
  <singleXmlCell id="716" r="N21" connectionId="0">
    <xmlCellPr id="1" uniqueName="P1072018">
      <xmlPr mapId="3" xpath="/TFI-IZD-KI/IPK-KI-E_1000962/P1072018" xmlDataType="decimal"/>
    </xmlCellPr>
  </singleXmlCell>
  <singleXmlCell id="717" r="O21" connectionId="0">
    <xmlCellPr id="1" uniqueName="P1072019">
      <xmlPr mapId="3" xpath="/TFI-IZD-KI/IPK-KI-E_1000962/P1072019" xmlDataType="decimal"/>
    </xmlCellPr>
  </singleXmlCell>
  <singleXmlCell id="718" r="P21" connectionId="0">
    <xmlCellPr id="1" uniqueName="P1072020">
      <xmlPr mapId="3" xpath="/TFI-IZD-KI/IPK-KI-E_1000962/P1072020" xmlDataType="decimal"/>
    </xmlCellPr>
  </singleXmlCell>
  <singleXmlCell id="719" r="Q21" connectionId="0">
    <xmlCellPr id="1" uniqueName="P1072021">
      <xmlPr mapId="3" xpath="/TFI-IZD-KI/IPK-KI-E_1000962/P1072021" xmlDataType="decimal"/>
    </xmlCellPr>
  </singleXmlCell>
  <singleXmlCell id="720" r="R21" connectionId="0">
    <xmlCellPr id="1" uniqueName="P1072022">
      <xmlPr mapId="3" xpath="/TFI-IZD-KI/IPK-KI-E_1000962/P1072022" xmlDataType="decimal"/>
    </xmlCellPr>
  </singleXmlCell>
  <singleXmlCell id="721" r="E22" connectionId="0">
    <xmlCellPr id="1" uniqueName="P1072023">
      <xmlPr mapId="3" xpath="/TFI-IZD-KI/IPK-KI-E_1000962/P1072023" xmlDataType="decimal"/>
    </xmlCellPr>
  </singleXmlCell>
  <singleXmlCell id="722" r="F22" connectionId="0">
    <xmlCellPr id="1" uniqueName="P1072024">
      <xmlPr mapId="3" xpath="/TFI-IZD-KI/IPK-KI-E_1000962/P1072024" xmlDataType="decimal"/>
    </xmlCellPr>
  </singleXmlCell>
  <singleXmlCell id="723" r="G22" connectionId="0">
    <xmlCellPr id="1" uniqueName="P1072025">
      <xmlPr mapId="3" xpath="/TFI-IZD-KI/IPK-KI-E_1000962/P1072025" xmlDataType="decimal"/>
    </xmlCellPr>
  </singleXmlCell>
  <singleXmlCell id="724" r="H22" connectionId="0">
    <xmlCellPr id="1" uniqueName="P1072026">
      <xmlPr mapId="3" xpath="/TFI-IZD-KI/IPK-KI-E_1000962/P1072026" xmlDataType="decimal"/>
    </xmlCellPr>
  </singleXmlCell>
  <singleXmlCell id="725" r="I22" connectionId="0">
    <xmlCellPr id="1" uniqueName="P1072027">
      <xmlPr mapId="3" xpath="/TFI-IZD-KI/IPK-KI-E_1000962/P1072027" xmlDataType="decimal"/>
    </xmlCellPr>
  </singleXmlCell>
  <singleXmlCell id="726" r="J22" connectionId="0">
    <xmlCellPr id="1" uniqueName="P1072028">
      <xmlPr mapId="3" xpath="/TFI-IZD-KI/IPK-KI-E_1000962/P1072028" xmlDataType="decimal"/>
    </xmlCellPr>
  </singleXmlCell>
  <singleXmlCell id="727" r="K22" connectionId="0">
    <xmlCellPr id="1" uniqueName="P1072029">
      <xmlPr mapId="3" xpath="/TFI-IZD-KI/IPK-KI-E_1000962/P1072029" xmlDataType="decimal"/>
    </xmlCellPr>
  </singleXmlCell>
  <singleXmlCell id="728" r="L22" connectionId="0">
    <xmlCellPr id="1" uniqueName="P1072030">
      <xmlPr mapId="3" xpath="/TFI-IZD-KI/IPK-KI-E_1000962/P1072030" xmlDataType="decimal"/>
    </xmlCellPr>
  </singleXmlCell>
  <singleXmlCell id="729" r="M22" connectionId="0">
    <xmlCellPr id="1" uniqueName="P1072031">
      <xmlPr mapId="3" xpath="/TFI-IZD-KI/IPK-KI-E_1000962/P1072031" xmlDataType="decimal"/>
    </xmlCellPr>
  </singleXmlCell>
  <singleXmlCell id="730" r="N22" connectionId="0">
    <xmlCellPr id="1" uniqueName="P1072032">
      <xmlPr mapId="3" xpath="/TFI-IZD-KI/IPK-KI-E_1000962/P1072032" xmlDataType="decimal"/>
    </xmlCellPr>
  </singleXmlCell>
  <singleXmlCell id="731" r="O22" connectionId="0">
    <xmlCellPr id="1" uniqueName="P1072033">
      <xmlPr mapId="3" xpath="/TFI-IZD-KI/IPK-KI-E_1000962/P1072033" xmlDataType="decimal"/>
    </xmlCellPr>
  </singleXmlCell>
  <singleXmlCell id="732" r="P22" connectionId="0">
    <xmlCellPr id="1" uniqueName="P1072034">
      <xmlPr mapId="3" xpath="/TFI-IZD-KI/IPK-KI-E_1000962/P1072034" xmlDataType="decimal"/>
    </xmlCellPr>
  </singleXmlCell>
  <singleXmlCell id="733" r="Q22" connectionId="0">
    <xmlCellPr id="1" uniqueName="P1072035">
      <xmlPr mapId="3" xpath="/TFI-IZD-KI/IPK-KI-E_1000962/P1072035" xmlDataType="decimal"/>
    </xmlCellPr>
  </singleXmlCell>
  <singleXmlCell id="734" r="R22" connectionId="0">
    <xmlCellPr id="1" uniqueName="P1072036">
      <xmlPr mapId="3" xpath="/TFI-IZD-KI/IPK-KI-E_1000962/P1072036" xmlDataType="decimal"/>
    </xmlCellPr>
  </singleXmlCell>
  <singleXmlCell id="735" r="E23" connectionId="0">
    <xmlCellPr id="1" uniqueName="P1072037">
      <xmlPr mapId="3" xpath="/TFI-IZD-KI/IPK-KI-E_1000962/P1072037" xmlDataType="decimal"/>
    </xmlCellPr>
  </singleXmlCell>
  <singleXmlCell id="736" r="F23" connectionId="0">
    <xmlCellPr id="1" uniqueName="P1072038">
      <xmlPr mapId="3" xpath="/TFI-IZD-KI/IPK-KI-E_1000962/P1072038" xmlDataType="decimal"/>
    </xmlCellPr>
  </singleXmlCell>
  <singleXmlCell id="737" r="G23" connectionId="0">
    <xmlCellPr id="1" uniqueName="P1072039">
      <xmlPr mapId="3" xpath="/TFI-IZD-KI/IPK-KI-E_1000962/P1072039" xmlDataType="decimal"/>
    </xmlCellPr>
  </singleXmlCell>
  <singleXmlCell id="738" r="H23" connectionId="0">
    <xmlCellPr id="1" uniqueName="P1072040">
      <xmlPr mapId="3" xpath="/TFI-IZD-KI/IPK-KI-E_1000962/P1072040" xmlDataType="decimal"/>
    </xmlCellPr>
  </singleXmlCell>
  <singleXmlCell id="739" r="I23" connectionId="0">
    <xmlCellPr id="1" uniqueName="P1072041">
      <xmlPr mapId="3" xpath="/TFI-IZD-KI/IPK-KI-E_1000962/P1072041" xmlDataType="decimal"/>
    </xmlCellPr>
  </singleXmlCell>
  <singleXmlCell id="740" r="J23" connectionId="0">
    <xmlCellPr id="1" uniqueName="P1072042">
      <xmlPr mapId="3" xpath="/TFI-IZD-KI/IPK-KI-E_1000962/P1072042" xmlDataType="decimal"/>
    </xmlCellPr>
  </singleXmlCell>
  <singleXmlCell id="741" r="K23" connectionId="0">
    <xmlCellPr id="1" uniqueName="P1072043">
      <xmlPr mapId="3" xpath="/TFI-IZD-KI/IPK-KI-E_1000962/P1072043" xmlDataType="decimal"/>
    </xmlCellPr>
  </singleXmlCell>
  <singleXmlCell id="742" r="L23" connectionId="0">
    <xmlCellPr id="1" uniqueName="P1072044">
      <xmlPr mapId="3" xpath="/TFI-IZD-KI/IPK-KI-E_1000962/P1072044" xmlDataType="decimal"/>
    </xmlCellPr>
  </singleXmlCell>
  <singleXmlCell id="743" r="M23" connectionId="0">
    <xmlCellPr id="1" uniqueName="P1072045">
      <xmlPr mapId="3" xpath="/TFI-IZD-KI/IPK-KI-E_1000962/P1072045" xmlDataType="decimal"/>
    </xmlCellPr>
  </singleXmlCell>
  <singleXmlCell id="744" r="N23" connectionId="0">
    <xmlCellPr id="1" uniqueName="P1072046">
      <xmlPr mapId="3" xpath="/TFI-IZD-KI/IPK-KI-E_1000962/P1072046" xmlDataType="decimal"/>
    </xmlCellPr>
  </singleXmlCell>
  <singleXmlCell id="745" r="O23" connectionId="0">
    <xmlCellPr id="1" uniqueName="P1072047">
      <xmlPr mapId="3" xpath="/TFI-IZD-KI/IPK-KI-E_1000962/P1072047" xmlDataType="decimal"/>
    </xmlCellPr>
  </singleXmlCell>
  <singleXmlCell id="746" r="P23" connectionId="0">
    <xmlCellPr id="1" uniqueName="P1072048">
      <xmlPr mapId="3" xpath="/TFI-IZD-KI/IPK-KI-E_1000962/P1072048" xmlDataType="decimal"/>
    </xmlCellPr>
  </singleXmlCell>
  <singleXmlCell id="747" r="Q23" connectionId="0">
    <xmlCellPr id="1" uniqueName="P1072049">
      <xmlPr mapId="3" xpath="/TFI-IZD-KI/IPK-KI-E_1000962/P1072049" xmlDataType="decimal"/>
    </xmlCellPr>
  </singleXmlCell>
  <singleXmlCell id="748" r="R23" connectionId="0">
    <xmlCellPr id="1" uniqueName="P1072050">
      <xmlPr mapId="3" xpath="/TFI-IZD-KI/IPK-KI-E_1000962/P1072050" xmlDataType="decimal"/>
    </xmlCellPr>
  </singleXmlCell>
  <singleXmlCell id="749" r="E24" connectionId="0">
    <xmlCellPr id="1" uniqueName="P1072051">
      <xmlPr mapId="3" xpath="/TFI-IZD-KI/IPK-KI-E_1000962/P1072051" xmlDataType="decimal"/>
    </xmlCellPr>
  </singleXmlCell>
  <singleXmlCell id="750" r="F24" connectionId="0">
    <xmlCellPr id="1" uniqueName="P1072052">
      <xmlPr mapId="3" xpath="/TFI-IZD-KI/IPK-KI-E_1000962/P1072052" xmlDataType="decimal"/>
    </xmlCellPr>
  </singleXmlCell>
  <singleXmlCell id="751" r="G24" connectionId="0">
    <xmlCellPr id="1" uniqueName="P1072053">
      <xmlPr mapId="3" xpath="/TFI-IZD-KI/IPK-KI-E_1000962/P1072053" xmlDataType="decimal"/>
    </xmlCellPr>
  </singleXmlCell>
  <singleXmlCell id="752" r="H24" connectionId="0">
    <xmlCellPr id="1" uniqueName="P1072054">
      <xmlPr mapId="3" xpath="/TFI-IZD-KI/IPK-KI-E_1000962/P1072054" xmlDataType="decimal"/>
    </xmlCellPr>
  </singleXmlCell>
  <singleXmlCell id="753" r="I24" connectionId="0">
    <xmlCellPr id="1" uniqueName="P1072055">
      <xmlPr mapId="3" xpath="/TFI-IZD-KI/IPK-KI-E_1000962/P1072055" xmlDataType="decimal"/>
    </xmlCellPr>
  </singleXmlCell>
  <singleXmlCell id="754" r="J24" connectionId="0">
    <xmlCellPr id="1" uniqueName="P1072056">
      <xmlPr mapId="3" xpath="/TFI-IZD-KI/IPK-KI-E_1000962/P1072056" xmlDataType="decimal"/>
    </xmlCellPr>
  </singleXmlCell>
  <singleXmlCell id="755" r="K24" connectionId="0">
    <xmlCellPr id="1" uniqueName="P1072057">
      <xmlPr mapId="3" xpath="/TFI-IZD-KI/IPK-KI-E_1000962/P1072057" xmlDataType="decimal"/>
    </xmlCellPr>
  </singleXmlCell>
  <singleXmlCell id="756" r="L24" connectionId="0">
    <xmlCellPr id="1" uniqueName="P1072058">
      <xmlPr mapId="3" xpath="/TFI-IZD-KI/IPK-KI-E_1000962/P1072058" xmlDataType="decimal"/>
    </xmlCellPr>
  </singleXmlCell>
  <singleXmlCell id="757" r="M24" connectionId="0">
    <xmlCellPr id="1" uniqueName="P1072059">
      <xmlPr mapId="3" xpath="/TFI-IZD-KI/IPK-KI-E_1000962/P1072059" xmlDataType="decimal"/>
    </xmlCellPr>
  </singleXmlCell>
  <singleXmlCell id="758" r="N24" connectionId="0">
    <xmlCellPr id="1" uniqueName="P1072060">
      <xmlPr mapId="3" xpath="/TFI-IZD-KI/IPK-KI-E_1000962/P1072060" xmlDataType="decimal"/>
    </xmlCellPr>
  </singleXmlCell>
  <singleXmlCell id="759" r="O24" connectionId="0">
    <xmlCellPr id="1" uniqueName="P1072061">
      <xmlPr mapId="3" xpath="/TFI-IZD-KI/IPK-KI-E_1000962/P1072061" xmlDataType="decimal"/>
    </xmlCellPr>
  </singleXmlCell>
  <singleXmlCell id="760" r="P24" connectionId="0">
    <xmlCellPr id="1" uniqueName="P1072062">
      <xmlPr mapId="3" xpath="/TFI-IZD-KI/IPK-KI-E_1000962/P1072062" xmlDataType="decimal"/>
    </xmlCellPr>
  </singleXmlCell>
  <singleXmlCell id="761" r="Q24" connectionId="0">
    <xmlCellPr id="1" uniqueName="P1072063">
      <xmlPr mapId="3" xpath="/TFI-IZD-KI/IPK-KI-E_1000962/P1072063" xmlDataType="decimal"/>
    </xmlCellPr>
  </singleXmlCell>
  <singleXmlCell id="762" r="R24" connectionId="0">
    <xmlCellPr id="1" uniqueName="P1072064">
      <xmlPr mapId="3" xpath="/TFI-IZD-KI/IPK-KI-E_1000962/P1072064" xmlDataType="decimal"/>
    </xmlCellPr>
  </singleXmlCell>
  <singleXmlCell id="763" r="E25" connectionId="0">
    <xmlCellPr id="1" uniqueName="P1072065">
      <xmlPr mapId="3" xpath="/TFI-IZD-KI/IPK-KI-E_1000962/P1072065" xmlDataType="decimal"/>
    </xmlCellPr>
  </singleXmlCell>
  <singleXmlCell id="764" r="F25" connectionId="0">
    <xmlCellPr id="1" uniqueName="P1072066">
      <xmlPr mapId="3" xpath="/TFI-IZD-KI/IPK-KI-E_1000962/P1072066" xmlDataType="decimal"/>
    </xmlCellPr>
  </singleXmlCell>
  <singleXmlCell id="765" r="G25" connectionId="0">
    <xmlCellPr id="1" uniqueName="P1072067">
      <xmlPr mapId="3" xpath="/TFI-IZD-KI/IPK-KI-E_1000962/P1072067" xmlDataType="decimal"/>
    </xmlCellPr>
  </singleXmlCell>
  <singleXmlCell id="766" r="H25" connectionId="0">
    <xmlCellPr id="1" uniqueName="P1072068">
      <xmlPr mapId="3" xpath="/TFI-IZD-KI/IPK-KI-E_1000962/P1072068" xmlDataType="decimal"/>
    </xmlCellPr>
  </singleXmlCell>
  <singleXmlCell id="767" r="I25" connectionId="0">
    <xmlCellPr id="1" uniqueName="P1072069">
      <xmlPr mapId="3" xpath="/TFI-IZD-KI/IPK-KI-E_1000962/P1072069" xmlDataType="decimal"/>
    </xmlCellPr>
  </singleXmlCell>
  <singleXmlCell id="768" r="J25" connectionId="0">
    <xmlCellPr id="1" uniqueName="P1072070">
      <xmlPr mapId="3" xpath="/TFI-IZD-KI/IPK-KI-E_1000962/P1072070" xmlDataType="decimal"/>
    </xmlCellPr>
  </singleXmlCell>
  <singleXmlCell id="769" r="K25" connectionId="0">
    <xmlCellPr id="1" uniqueName="P1072071">
      <xmlPr mapId="3" xpath="/TFI-IZD-KI/IPK-KI-E_1000962/P1072071" xmlDataType="decimal"/>
    </xmlCellPr>
  </singleXmlCell>
  <singleXmlCell id="770" r="L25" connectionId="0">
    <xmlCellPr id="1" uniqueName="P1072072">
      <xmlPr mapId="3" xpath="/TFI-IZD-KI/IPK-KI-E_1000962/P1072072" xmlDataType="decimal"/>
    </xmlCellPr>
  </singleXmlCell>
  <singleXmlCell id="771" r="M25" connectionId="0">
    <xmlCellPr id="1" uniqueName="P1072073">
      <xmlPr mapId="3" xpath="/TFI-IZD-KI/IPK-KI-E_1000962/P1072073" xmlDataType="decimal"/>
    </xmlCellPr>
  </singleXmlCell>
  <singleXmlCell id="772" r="N25" connectionId="0">
    <xmlCellPr id="1" uniqueName="P1072074">
      <xmlPr mapId="3" xpath="/TFI-IZD-KI/IPK-KI-E_1000962/P1072074" xmlDataType="decimal"/>
    </xmlCellPr>
  </singleXmlCell>
  <singleXmlCell id="773" r="O25" connectionId="0">
    <xmlCellPr id="1" uniqueName="P1072075">
      <xmlPr mapId="3" xpath="/TFI-IZD-KI/IPK-KI-E_1000962/P1072075" xmlDataType="decimal"/>
    </xmlCellPr>
  </singleXmlCell>
  <singleXmlCell id="774" r="P25" connectionId="0">
    <xmlCellPr id="1" uniqueName="P1072076">
      <xmlPr mapId="3" xpath="/TFI-IZD-KI/IPK-KI-E_1000962/P1072076" xmlDataType="decimal"/>
    </xmlCellPr>
  </singleXmlCell>
  <singleXmlCell id="775" r="Q25" connectionId="0">
    <xmlCellPr id="1" uniqueName="P1072077">
      <xmlPr mapId="3" xpath="/TFI-IZD-KI/IPK-KI-E_1000962/P1072077" xmlDataType="decimal"/>
    </xmlCellPr>
  </singleXmlCell>
  <singleXmlCell id="776" r="R25" connectionId="0">
    <xmlCellPr id="1" uniqueName="P1072078">
      <xmlPr mapId="3" xpath="/TFI-IZD-KI/IPK-KI-E_1000962/P1072078" xmlDataType="decimal"/>
    </xmlCellPr>
  </singleXmlCell>
  <singleXmlCell id="777" r="E26" connectionId="0">
    <xmlCellPr id="1" uniqueName="P1072079">
      <xmlPr mapId="3" xpath="/TFI-IZD-KI/IPK-KI-E_1000962/P1072079" xmlDataType="decimal"/>
    </xmlCellPr>
  </singleXmlCell>
  <singleXmlCell id="778" r="F26" connectionId="0">
    <xmlCellPr id="1" uniqueName="P1072080">
      <xmlPr mapId="3" xpath="/TFI-IZD-KI/IPK-KI-E_1000962/P1072080" xmlDataType="decimal"/>
    </xmlCellPr>
  </singleXmlCell>
  <singleXmlCell id="779" r="G26" connectionId="0">
    <xmlCellPr id="1" uniqueName="P1072081">
      <xmlPr mapId="3" xpath="/TFI-IZD-KI/IPK-KI-E_1000962/P1072081" xmlDataType="decimal"/>
    </xmlCellPr>
  </singleXmlCell>
  <singleXmlCell id="780" r="H26" connectionId="0">
    <xmlCellPr id="1" uniqueName="P1072082">
      <xmlPr mapId="3" xpath="/TFI-IZD-KI/IPK-KI-E_1000962/P1072082" xmlDataType="decimal"/>
    </xmlCellPr>
  </singleXmlCell>
  <singleXmlCell id="781" r="I26" connectionId="0">
    <xmlCellPr id="1" uniqueName="P1072083">
      <xmlPr mapId="3" xpath="/TFI-IZD-KI/IPK-KI-E_1000962/P1072083" xmlDataType="decimal"/>
    </xmlCellPr>
  </singleXmlCell>
  <singleXmlCell id="782" r="J26" connectionId="0">
    <xmlCellPr id="1" uniqueName="P1072084">
      <xmlPr mapId="3" xpath="/TFI-IZD-KI/IPK-KI-E_1000962/P1072084" xmlDataType="decimal"/>
    </xmlCellPr>
  </singleXmlCell>
  <singleXmlCell id="783" r="K26" connectionId="0">
    <xmlCellPr id="1" uniqueName="P1072085">
      <xmlPr mapId="3" xpath="/TFI-IZD-KI/IPK-KI-E_1000962/P1072085" xmlDataType="decimal"/>
    </xmlCellPr>
  </singleXmlCell>
  <singleXmlCell id="784" r="L26" connectionId="0">
    <xmlCellPr id="1" uniqueName="P1072086">
      <xmlPr mapId="3" xpath="/TFI-IZD-KI/IPK-KI-E_1000962/P1072086" xmlDataType="decimal"/>
    </xmlCellPr>
  </singleXmlCell>
  <singleXmlCell id="785" r="M26" connectionId="0">
    <xmlCellPr id="1" uniqueName="P1072087">
      <xmlPr mapId="3" xpath="/TFI-IZD-KI/IPK-KI-E_1000962/P1072087" xmlDataType="decimal"/>
    </xmlCellPr>
  </singleXmlCell>
  <singleXmlCell id="786" r="N26" connectionId="0">
    <xmlCellPr id="1" uniqueName="P1072088">
      <xmlPr mapId="3" xpath="/TFI-IZD-KI/IPK-KI-E_1000962/P1072088" xmlDataType="decimal"/>
    </xmlCellPr>
  </singleXmlCell>
  <singleXmlCell id="787" r="O26" connectionId="0">
    <xmlCellPr id="1" uniqueName="P1072089">
      <xmlPr mapId="3" xpath="/TFI-IZD-KI/IPK-KI-E_1000962/P1072089" xmlDataType="decimal"/>
    </xmlCellPr>
  </singleXmlCell>
  <singleXmlCell id="788" r="P26" connectionId="0">
    <xmlCellPr id="1" uniqueName="P1072090">
      <xmlPr mapId="3" xpath="/TFI-IZD-KI/IPK-KI-E_1000962/P1072090" xmlDataType="decimal"/>
    </xmlCellPr>
  </singleXmlCell>
  <singleXmlCell id="789" r="Q26" connectionId="0">
    <xmlCellPr id="1" uniqueName="P1072091">
      <xmlPr mapId="3" xpath="/TFI-IZD-KI/IPK-KI-E_1000962/P1072091" xmlDataType="decimal"/>
    </xmlCellPr>
  </singleXmlCell>
  <singleXmlCell id="790" r="R26" connectionId="0">
    <xmlCellPr id="1" uniqueName="P1072092">
      <xmlPr mapId="3" xpath="/TFI-IZD-KI/IPK-KI-E_1000962/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view="pageBreakPreview" zoomScaleNormal="100" zoomScaleSheetLayoutView="100" workbookViewId="0">
      <selection sqref="A1:C1"/>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59" t="s">
        <v>197</v>
      </c>
      <c r="B1" s="160"/>
      <c r="C1" s="160"/>
      <c r="D1" s="2"/>
      <c r="E1" s="2"/>
      <c r="F1" s="2"/>
      <c r="G1" s="2"/>
      <c r="H1" s="2"/>
      <c r="I1" s="2"/>
      <c r="J1" s="3"/>
    </row>
    <row r="2" spans="1:10" ht="14.45" customHeight="1" x14ac:dyDescent="0.25">
      <c r="A2" s="161" t="s">
        <v>213</v>
      </c>
      <c r="B2" s="162"/>
      <c r="C2" s="162"/>
      <c r="D2" s="162"/>
      <c r="E2" s="162"/>
      <c r="F2" s="162"/>
      <c r="G2" s="162"/>
      <c r="H2" s="162"/>
      <c r="I2" s="162"/>
      <c r="J2" s="163"/>
    </row>
    <row r="3" spans="1:10" x14ac:dyDescent="0.25">
      <c r="A3" s="5"/>
      <c r="B3" s="6"/>
      <c r="C3" s="6"/>
      <c r="D3" s="6"/>
      <c r="E3" s="6"/>
      <c r="F3" s="6"/>
      <c r="G3" s="6"/>
      <c r="H3" s="6"/>
      <c r="I3" s="6"/>
      <c r="J3" s="7"/>
    </row>
    <row r="4" spans="1:10" ht="33.6" customHeight="1" x14ac:dyDescent="0.25">
      <c r="A4" s="164" t="s">
        <v>198</v>
      </c>
      <c r="B4" s="165"/>
      <c r="C4" s="165"/>
      <c r="D4" s="165"/>
      <c r="E4" s="166">
        <v>44927</v>
      </c>
      <c r="F4" s="167"/>
      <c r="G4" s="8" t="s">
        <v>0</v>
      </c>
      <c r="H4" s="168">
        <v>45107</v>
      </c>
      <c r="I4" s="169"/>
      <c r="J4" s="9"/>
    </row>
    <row r="5" spans="1:10" s="10" customFormat="1" ht="10.15" customHeight="1" x14ac:dyDescent="0.25">
      <c r="A5" s="170"/>
      <c r="B5" s="171"/>
      <c r="C5" s="171"/>
      <c r="D5" s="171"/>
      <c r="E5" s="171"/>
      <c r="F5" s="171"/>
      <c r="G5" s="171"/>
      <c r="H5" s="171"/>
      <c r="I5" s="171"/>
      <c r="J5" s="172"/>
    </row>
    <row r="6" spans="1:10" ht="20.45" customHeight="1" x14ac:dyDescent="0.25">
      <c r="A6" s="11"/>
      <c r="B6" s="12" t="s">
        <v>218</v>
      </c>
      <c r="C6" s="13"/>
      <c r="D6" s="13"/>
      <c r="E6" s="19">
        <v>2023</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2</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55" t="s">
        <v>220</v>
      </c>
      <c r="B10" s="156"/>
      <c r="C10" s="156"/>
      <c r="D10" s="156"/>
      <c r="E10" s="156"/>
      <c r="F10" s="156"/>
      <c r="G10" s="156"/>
      <c r="H10" s="156"/>
      <c r="I10" s="156"/>
      <c r="J10" s="21"/>
    </row>
    <row r="11" spans="1:10" ht="24.6" customHeight="1" x14ac:dyDescent="0.25">
      <c r="A11" s="137" t="s">
        <v>199</v>
      </c>
      <c r="B11" s="157"/>
      <c r="C11" s="149" t="s">
        <v>284</v>
      </c>
      <c r="D11" s="150"/>
      <c r="E11" s="22"/>
      <c r="F11" s="108" t="s">
        <v>221</v>
      </c>
      <c r="G11" s="153"/>
      <c r="H11" s="147" t="s">
        <v>285</v>
      </c>
      <c r="I11" s="148"/>
      <c r="J11" s="23"/>
    </row>
    <row r="12" spans="1:10" ht="14.45" customHeight="1" x14ac:dyDescent="0.25">
      <c r="A12" s="24"/>
      <c r="B12" s="25"/>
      <c r="C12" s="25"/>
      <c r="D12" s="25"/>
      <c r="E12" s="158"/>
      <c r="F12" s="158"/>
      <c r="G12" s="158"/>
      <c r="H12" s="158"/>
      <c r="I12" s="26"/>
      <c r="J12" s="23"/>
    </row>
    <row r="13" spans="1:10" ht="21" customHeight="1" x14ac:dyDescent="0.25">
      <c r="A13" s="107" t="s">
        <v>214</v>
      </c>
      <c r="B13" s="153"/>
      <c r="C13" s="149" t="s">
        <v>286</v>
      </c>
      <c r="D13" s="150"/>
      <c r="E13" s="173"/>
      <c r="F13" s="158"/>
      <c r="G13" s="158"/>
      <c r="H13" s="158"/>
      <c r="I13" s="26"/>
      <c r="J13" s="23"/>
    </row>
    <row r="14" spans="1:10" ht="10.9" customHeight="1" x14ac:dyDescent="0.25">
      <c r="A14" s="22"/>
      <c r="B14" s="26"/>
      <c r="C14" s="25"/>
      <c r="D14" s="25"/>
      <c r="E14" s="114"/>
      <c r="F14" s="114"/>
      <c r="G14" s="114"/>
      <c r="H14" s="114"/>
      <c r="I14" s="25"/>
      <c r="J14" s="27"/>
    </row>
    <row r="15" spans="1:10" ht="22.9" customHeight="1" x14ac:dyDescent="0.25">
      <c r="A15" s="107" t="s">
        <v>200</v>
      </c>
      <c r="B15" s="153"/>
      <c r="C15" s="149" t="s">
        <v>287</v>
      </c>
      <c r="D15" s="150"/>
      <c r="E15" s="154"/>
      <c r="F15" s="139"/>
      <c r="G15" s="28" t="s">
        <v>222</v>
      </c>
      <c r="H15" s="124" t="s">
        <v>283</v>
      </c>
      <c r="I15" s="125"/>
      <c r="J15" s="29"/>
    </row>
    <row r="16" spans="1:10" ht="10.9" customHeight="1" x14ac:dyDescent="0.25">
      <c r="A16" s="22"/>
      <c r="B16" s="26"/>
      <c r="C16" s="25"/>
      <c r="D16" s="25"/>
      <c r="E16" s="114"/>
      <c r="F16" s="114"/>
      <c r="G16" s="114"/>
      <c r="H16" s="114"/>
      <c r="I16" s="25"/>
      <c r="J16" s="27"/>
    </row>
    <row r="17" spans="1:10" ht="22.9" customHeight="1" x14ac:dyDescent="0.25">
      <c r="A17" s="30"/>
      <c r="B17" s="28" t="s">
        <v>223</v>
      </c>
      <c r="C17" s="149" t="s">
        <v>288</v>
      </c>
      <c r="D17" s="150"/>
      <c r="E17" s="31"/>
      <c r="F17" s="31"/>
      <c r="G17" s="31"/>
      <c r="H17" s="31"/>
      <c r="I17" s="31"/>
      <c r="J17" s="29"/>
    </row>
    <row r="18" spans="1:10" x14ac:dyDescent="0.25">
      <c r="A18" s="151"/>
      <c r="B18" s="152"/>
      <c r="C18" s="114"/>
      <c r="D18" s="114"/>
      <c r="E18" s="114"/>
      <c r="F18" s="114"/>
      <c r="G18" s="114"/>
      <c r="H18" s="114"/>
      <c r="I18" s="25"/>
      <c r="J18" s="27"/>
    </row>
    <row r="19" spans="1:10" x14ac:dyDescent="0.25">
      <c r="A19" s="137" t="s">
        <v>201</v>
      </c>
      <c r="B19" s="138"/>
      <c r="C19" s="144" t="s">
        <v>289</v>
      </c>
      <c r="D19" s="145"/>
      <c r="E19" s="145"/>
      <c r="F19" s="145"/>
      <c r="G19" s="145"/>
      <c r="H19" s="145"/>
      <c r="I19" s="145"/>
      <c r="J19" s="146"/>
    </row>
    <row r="20" spans="1:10" x14ac:dyDescent="0.25">
      <c r="A20" s="24"/>
      <c r="B20" s="25"/>
      <c r="C20" s="32"/>
      <c r="D20" s="25"/>
      <c r="E20" s="114"/>
      <c r="F20" s="114"/>
      <c r="G20" s="114"/>
      <c r="H20" s="114"/>
      <c r="I20" s="25"/>
      <c r="J20" s="27"/>
    </row>
    <row r="21" spans="1:10" x14ac:dyDescent="0.25">
      <c r="A21" s="137" t="s">
        <v>202</v>
      </c>
      <c r="B21" s="138"/>
      <c r="C21" s="147">
        <v>33520</v>
      </c>
      <c r="D21" s="148"/>
      <c r="E21" s="114"/>
      <c r="F21" s="114"/>
      <c r="G21" s="144" t="s">
        <v>290</v>
      </c>
      <c r="H21" s="145"/>
      <c r="I21" s="145"/>
      <c r="J21" s="146"/>
    </row>
    <row r="22" spans="1:10" x14ac:dyDescent="0.25">
      <c r="A22" s="24"/>
      <c r="B22" s="25"/>
      <c r="C22" s="25"/>
      <c r="D22" s="25"/>
      <c r="E22" s="114"/>
      <c r="F22" s="114"/>
      <c r="G22" s="114"/>
      <c r="H22" s="114"/>
      <c r="I22" s="25"/>
      <c r="J22" s="27"/>
    </row>
    <row r="23" spans="1:10" x14ac:dyDescent="0.25">
      <c r="A23" s="137" t="s">
        <v>203</v>
      </c>
      <c r="B23" s="138"/>
      <c r="C23" s="144" t="s">
        <v>291</v>
      </c>
      <c r="D23" s="145"/>
      <c r="E23" s="145"/>
      <c r="F23" s="145"/>
      <c r="G23" s="145"/>
      <c r="H23" s="145"/>
      <c r="I23" s="145"/>
      <c r="J23" s="146"/>
    </row>
    <row r="24" spans="1:10" x14ac:dyDescent="0.25">
      <c r="A24" s="24"/>
      <c r="B24" s="25"/>
      <c r="C24" s="25"/>
      <c r="D24" s="25"/>
      <c r="E24" s="114"/>
      <c r="F24" s="114"/>
      <c r="G24" s="114"/>
      <c r="H24" s="114"/>
      <c r="I24" s="25"/>
      <c r="J24" s="27"/>
    </row>
    <row r="25" spans="1:10" x14ac:dyDescent="0.25">
      <c r="A25" s="137" t="s">
        <v>204</v>
      </c>
      <c r="B25" s="138"/>
      <c r="C25" s="141" t="s">
        <v>292</v>
      </c>
      <c r="D25" s="142"/>
      <c r="E25" s="142"/>
      <c r="F25" s="142"/>
      <c r="G25" s="142"/>
      <c r="H25" s="142"/>
      <c r="I25" s="142"/>
      <c r="J25" s="143"/>
    </row>
    <row r="26" spans="1:10" x14ac:dyDescent="0.25">
      <c r="A26" s="24"/>
      <c r="B26" s="25"/>
      <c r="C26" s="32"/>
      <c r="D26" s="25"/>
      <c r="E26" s="114"/>
      <c r="F26" s="114"/>
      <c r="G26" s="114"/>
      <c r="H26" s="114"/>
      <c r="I26" s="25"/>
      <c r="J26" s="27"/>
    </row>
    <row r="27" spans="1:10" x14ac:dyDescent="0.25">
      <c r="A27" s="137" t="s">
        <v>205</v>
      </c>
      <c r="B27" s="138"/>
      <c r="C27" s="141" t="s">
        <v>293</v>
      </c>
      <c r="D27" s="142"/>
      <c r="E27" s="142"/>
      <c r="F27" s="142"/>
      <c r="G27" s="142"/>
      <c r="H27" s="142"/>
      <c r="I27" s="142"/>
      <c r="J27" s="143"/>
    </row>
    <row r="28" spans="1:10" ht="13.9" customHeight="1" x14ac:dyDescent="0.25">
      <c r="A28" s="24"/>
      <c r="B28" s="25"/>
      <c r="C28" s="32"/>
      <c r="D28" s="25"/>
      <c r="E28" s="114"/>
      <c r="F28" s="114"/>
      <c r="G28" s="114"/>
      <c r="H28" s="114"/>
      <c r="I28" s="25"/>
      <c r="J28" s="27"/>
    </row>
    <row r="29" spans="1:10" ht="22.9" customHeight="1" x14ac:dyDescent="0.25">
      <c r="A29" s="140" t="s">
        <v>215</v>
      </c>
      <c r="B29" s="127"/>
      <c r="C29" s="33">
        <v>176</v>
      </c>
      <c r="D29" s="34"/>
      <c r="E29" s="118"/>
      <c r="F29" s="118"/>
      <c r="G29" s="118"/>
      <c r="H29" s="118"/>
      <c r="I29" s="35"/>
      <c r="J29" s="36"/>
    </row>
    <row r="30" spans="1:10" x14ac:dyDescent="0.25">
      <c r="A30" s="24"/>
      <c r="B30" s="25"/>
      <c r="C30" s="25"/>
      <c r="D30" s="25"/>
      <c r="E30" s="114"/>
      <c r="F30" s="114"/>
      <c r="G30" s="114"/>
      <c r="H30" s="114"/>
      <c r="I30" s="35"/>
      <c r="J30" s="36"/>
    </row>
    <row r="31" spans="1:10" x14ac:dyDescent="0.25">
      <c r="A31" s="137" t="s">
        <v>206</v>
      </c>
      <c r="B31" s="138"/>
      <c r="C31" s="47" t="s">
        <v>225</v>
      </c>
      <c r="D31" s="136" t="s">
        <v>224</v>
      </c>
      <c r="E31" s="122"/>
      <c r="F31" s="122"/>
      <c r="G31" s="122"/>
      <c r="H31" s="37"/>
      <c r="I31" s="38" t="s">
        <v>225</v>
      </c>
      <c r="J31" s="39" t="s">
        <v>226</v>
      </c>
    </row>
    <row r="32" spans="1:10" x14ac:dyDescent="0.25">
      <c r="A32" s="137"/>
      <c r="B32" s="138"/>
      <c r="C32" s="40"/>
      <c r="D32" s="8"/>
      <c r="E32" s="139"/>
      <c r="F32" s="139"/>
      <c r="G32" s="139"/>
      <c r="H32" s="139"/>
      <c r="I32" s="35"/>
      <c r="J32" s="36"/>
    </row>
    <row r="33" spans="1:10" x14ac:dyDescent="0.25">
      <c r="A33" s="137" t="s">
        <v>216</v>
      </c>
      <c r="B33" s="138"/>
      <c r="C33" s="33" t="s">
        <v>228</v>
      </c>
      <c r="D33" s="136" t="s">
        <v>227</v>
      </c>
      <c r="E33" s="122"/>
      <c r="F33" s="122"/>
      <c r="G33" s="122"/>
      <c r="H33" s="31"/>
      <c r="I33" s="38" t="s">
        <v>228</v>
      </c>
      <c r="J33" s="39" t="s">
        <v>229</v>
      </c>
    </row>
    <row r="34" spans="1:10" x14ac:dyDescent="0.25">
      <c r="A34" s="24"/>
      <c r="B34" s="25"/>
      <c r="C34" s="25"/>
      <c r="D34" s="25"/>
      <c r="E34" s="114"/>
      <c r="F34" s="114"/>
      <c r="G34" s="114"/>
      <c r="H34" s="114"/>
      <c r="I34" s="25"/>
      <c r="J34" s="27"/>
    </row>
    <row r="35" spans="1:10" x14ac:dyDescent="0.25">
      <c r="A35" s="136" t="s">
        <v>217</v>
      </c>
      <c r="B35" s="122"/>
      <c r="C35" s="122"/>
      <c r="D35" s="122"/>
      <c r="E35" s="122" t="s">
        <v>207</v>
      </c>
      <c r="F35" s="122"/>
      <c r="G35" s="122"/>
      <c r="H35" s="122"/>
      <c r="I35" s="122"/>
      <c r="J35" s="41" t="s">
        <v>208</v>
      </c>
    </row>
    <row r="36" spans="1:10" x14ac:dyDescent="0.25">
      <c r="A36" s="24"/>
      <c r="B36" s="25"/>
      <c r="C36" s="25"/>
      <c r="D36" s="25"/>
      <c r="E36" s="114"/>
      <c r="F36" s="114"/>
      <c r="G36" s="114"/>
      <c r="H36" s="114"/>
      <c r="I36" s="25"/>
      <c r="J36" s="36"/>
    </row>
    <row r="37" spans="1:10" x14ac:dyDescent="0.25">
      <c r="A37" s="130"/>
      <c r="B37" s="131"/>
      <c r="C37" s="131"/>
      <c r="D37" s="131"/>
      <c r="E37" s="130"/>
      <c r="F37" s="131"/>
      <c r="G37" s="131"/>
      <c r="H37" s="131"/>
      <c r="I37" s="132"/>
      <c r="J37" s="99"/>
    </row>
    <row r="38" spans="1:10" x14ac:dyDescent="0.25">
      <c r="A38" s="101"/>
      <c r="B38" s="100"/>
      <c r="C38" s="102"/>
      <c r="D38" s="135"/>
      <c r="E38" s="135"/>
      <c r="F38" s="135"/>
      <c r="G38" s="135"/>
      <c r="H38" s="135"/>
      <c r="I38" s="135"/>
      <c r="J38" s="103"/>
    </row>
    <row r="39" spans="1:10" x14ac:dyDescent="0.25">
      <c r="A39" s="130"/>
      <c r="B39" s="131"/>
      <c r="C39" s="131"/>
      <c r="D39" s="132"/>
      <c r="E39" s="130"/>
      <c r="F39" s="131"/>
      <c r="G39" s="131"/>
      <c r="H39" s="131"/>
      <c r="I39" s="132"/>
      <c r="J39" s="33"/>
    </row>
    <row r="40" spans="1:10" x14ac:dyDescent="0.25">
      <c r="A40" s="101"/>
      <c r="B40" s="100"/>
      <c r="C40" s="102"/>
      <c r="D40" s="104"/>
      <c r="E40" s="135"/>
      <c r="F40" s="135"/>
      <c r="G40" s="135"/>
      <c r="H40" s="135"/>
      <c r="I40" s="105"/>
      <c r="J40" s="103"/>
    </row>
    <row r="41" spans="1:10" x14ac:dyDescent="0.25">
      <c r="A41" s="130"/>
      <c r="B41" s="131"/>
      <c r="C41" s="131"/>
      <c r="D41" s="132"/>
      <c r="E41" s="130"/>
      <c r="F41" s="131"/>
      <c r="G41" s="131"/>
      <c r="H41" s="131"/>
      <c r="I41" s="132"/>
      <c r="J41" s="33"/>
    </row>
    <row r="42" spans="1:10" x14ac:dyDescent="0.25">
      <c r="A42" s="101"/>
      <c r="B42" s="100"/>
      <c r="C42" s="102"/>
      <c r="D42" s="104"/>
      <c r="E42" s="135"/>
      <c r="F42" s="135"/>
      <c r="G42" s="135"/>
      <c r="H42" s="135"/>
      <c r="I42" s="105"/>
      <c r="J42" s="103"/>
    </row>
    <row r="43" spans="1:10" x14ac:dyDescent="0.25">
      <c r="A43" s="130"/>
      <c r="B43" s="131"/>
      <c r="C43" s="131"/>
      <c r="D43" s="132"/>
      <c r="E43" s="130"/>
      <c r="F43" s="131"/>
      <c r="G43" s="131"/>
      <c r="H43" s="131"/>
      <c r="I43" s="132"/>
      <c r="J43" s="33"/>
    </row>
    <row r="44" spans="1:10" x14ac:dyDescent="0.25">
      <c r="A44" s="106"/>
      <c r="B44" s="102"/>
      <c r="C44" s="133"/>
      <c r="D44" s="133"/>
      <c r="E44" s="134"/>
      <c r="F44" s="134"/>
      <c r="G44" s="133"/>
      <c r="H44" s="133"/>
      <c r="I44" s="133"/>
      <c r="J44" s="103"/>
    </row>
    <row r="45" spans="1:10" x14ac:dyDescent="0.25">
      <c r="A45" s="130"/>
      <c r="B45" s="131"/>
      <c r="C45" s="131"/>
      <c r="D45" s="132"/>
      <c r="E45" s="130"/>
      <c r="F45" s="131"/>
      <c r="G45" s="131"/>
      <c r="H45" s="131"/>
      <c r="I45" s="132"/>
      <c r="J45" s="33"/>
    </row>
    <row r="46" spans="1:10" x14ac:dyDescent="0.25">
      <c r="A46" s="106"/>
      <c r="B46" s="102"/>
      <c r="C46" s="102"/>
      <c r="D46" s="100"/>
      <c r="E46" s="134"/>
      <c r="F46" s="134"/>
      <c r="G46" s="133"/>
      <c r="H46" s="133"/>
      <c r="I46" s="100"/>
      <c r="J46" s="103"/>
    </row>
    <row r="47" spans="1:10" x14ac:dyDescent="0.25">
      <c r="A47" s="130"/>
      <c r="B47" s="131"/>
      <c r="C47" s="131"/>
      <c r="D47" s="132"/>
      <c r="E47" s="130"/>
      <c r="F47" s="131"/>
      <c r="G47" s="131"/>
      <c r="H47" s="131"/>
      <c r="I47" s="132"/>
      <c r="J47" s="33"/>
    </row>
    <row r="48" spans="1:10" x14ac:dyDescent="0.25">
      <c r="A48" s="42"/>
      <c r="B48" s="32"/>
      <c r="C48" s="32"/>
      <c r="D48" s="25"/>
      <c r="E48" s="114"/>
      <c r="F48" s="114"/>
      <c r="G48" s="128"/>
      <c r="H48" s="128"/>
      <c r="I48" s="25"/>
      <c r="J48" s="43" t="s">
        <v>230</v>
      </c>
    </row>
    <row r="49" spans="1:10" x14ac:dyDescent="0.25">
      <c r="A49" s="42"/>
      <c r="B49" s="32"/>
      <c r="C49" s="32"/>
      <c r="D49" s="25"/>
      <c r="E49" s="114"/>
      <c r="F49" s="114"/>
      <c r="G49" s="128"/>
      <c r="H49" s="128"/>
      <c r="I49" s="25"/>
      <c r="J49" s="43" t="s">
        <v>231</v>
      </c>
    </row>
    <row r="50" spans="1:10" ht="14.45" customHeight="1" x14ac:dyDescent="0.25">
      <c r="A50" s="107" t="s">
        <v>209</v>
      </c>
      <c r="B50" s="108"/>
      <c r="C50" s="124" t="s">
        <v>231</v>
      </c>
      <c r="D50" s="125"/>
      <c r="E50" s="126" t="s">
        <v>232</v>
      </c>
      <c r="F50" s="127"/>
      <c r="G50" s="115"/>
      <c r="H50" s="116"/>
      <c r="I50" s="116"/>
      <c r="J50" s="117"/>
    </row>
    <row r="51" spans="1:10" x14ac:dyDescent="0.25">
      <c r="A51" s="42"/>
      <c r="B51" s="32"/>
      <c r="C51" s="128"/>
      <c r="D51" s="128"/>
      <c r="E51" s="114"/>
      <c r="F51" s="114"/>
      <c r="G51" s="129" t="s">
        <v>233</v>
      </c>
      <c r="H51" s="129"/>
      <c r="I51" s="129"/>
      <c r="J51" s="16"/>
    </row>
    <row r="52" spans="1:10" ht="13.9" customHeight="1" x14ac:dyDescent="0.25">
      <c r="A52" s="107" t="s">
        <v>210</v>
      </c>
      <c r="B52" s="108"/>
      <c r="C52" s="115" t="s">
        <v>294</v>
      </c>
      <c r="D52" s="116"/>
      <c r="E52" s="116"/>
      <c r="F52" s="116"/>
      <c r="G52" s="116"/>
      <c r="H52" s="116"/>
      <c r="I52" s="116"/>
      <c r="J52" s="117"/>
    </row>
    <row r="53" spans="1:10" x14ac:dyDescent="0.25">
      <c r="A53" s="24"/>
      <c r="B53" s="25"/>
      <c r="C53" s="118" t="s">
        <v>211</v>
      </c>
      <c r="D53" s="118"/>
      <c r="E53" s="118"/>
      <c r="F53" s="118"/>
      <c r="G53" s="118"/>
      <c r="H53" s="118"/>
      <c r="I53" s="118"/>
      <c r="J53" s="27"/>
    </row>
    <row r="54" spans="1:10" x14ac:dyDescent="0.25">
      <c r="A54" s="107" t="s">
        <v>212</v>
      </c>
      <c r="B54" s="108"/>
      <c r="C54" s="119" t="s">
        <v>295</v>
      </c>
      <c r="D54" s="120"/>
      <c r="E54" s="121"/>
      <c r="F54" s="114"/>
      <c r="G54" s="114"/>
      <c r="H54" s="122"/>
      <c r="I54" s="122"/>
      <c r="J54" s="123"/>
    </row>
    <row r="55" spans="1:10" x14ac:dyDescent="0.25">
      <c r="A55" s="24"/>
      <c r="B55" s="25"/>
      <c r="C55" s="32"/>
      <c r="D55" s="25"/>
      <c r="E55" s="114"/>
      <c r="F55" s="114"/>
      <c r="G55" s="114"/>
      <c r="H55" s="114"/>
      <c r="I55" s="25"/>
      <c r="J55" s="27"/>
    </row>
    <row r="56" spans="1:10" ht="14.45" customHeight="1" x14ac:dyDescent="0.25">
      <c r="A56" s="107" t="s">
        <v>204</v>
      </c>
      <c r="B56" s="108"/>
      <c r="C56" s="109" t="s">
        <v>296</v>
      </c>
      <c r="D56" s="110"/>
      <c r="E56" s="110"/>
      <c r="F56" s="110"/>
      <c r="G56" s="110"/>
      <c r="H56" s="110"/>
      <c r="I56" s="110"/>
      <c r="J56" s="111"/>
    </row>
    <row r="57" spans="1:10" x14ac:dyDescent="0.25">
      <c r="A57" s="24"/>
      <c r="B57" s="25"/>
      <c r="C57" s="25"/>
      <c r="D57" s="25"/>
      <c r="E57" s="114"/>
      <c r="F57" s="114"/>
      <c r="G57" s="114"/>
      <c r="H57" s="114"/>
      <c r="I57" s="25"/>
      <c r="J57" s="27"/>
    </row>
    <row r="58" spans="1:10" x14ac:dyDescent="0.25">
      <c r="A58" s="107" t="s">
        <v>234</v>
      </c>
      <c r="B58" s="108"/>
      <c r="C58" s="109" t="s">
        <v>297</v>
      </c>
      <c r="D58" s="110"/>
      <c r="E58" s="110"/>
      <c r="F58" s="110"/>
      <c r="G58" s="110"/>
      <c r="H58" s="110"/>
      <c r="I58" s="110"/>
      <c r="J58" s="111"/>
    </row>
    <row r="59" spans="1:10" ht="14.45" customHeight="1" x14ac:dyDescent="0.25">
      <c r="A59" s="24"/>
      <c r="B59" s="25"/>
      <c r="C59" s="112" t="s">
        <v>235</v>
      </c>
      <c r="D59" s="112"/>
      <c r="E59" s="112"/>
      <c r="F59" s="112"/>
      <c r="G59" s="25"/>
      <c r="H59" s="25"/>
      <c r="I59" s="25"/>
      <c r="J59" s="27"/>
    </row>
    <row r="60" spans="1:10" x14ac:dyDescent="0.25">
      <c r="A60" s="107" t="s">
        <v>236</v>
      </c>
      <c r="B60" s="108"/>
      <c r="C60" s="109" t="s">
        <v>298</v>
      </c>
      <c r="D60" s="110"/>
      <c r="E60" s="110"/>
      <c r="F60" s="110"/>
      <c r="G60" s="110"/>
      <c r="H60" s="110"/>
      <c r="I60" s="110"/>
      <c r="J60" s="111"/>
    </row>
    <row r="61" spans="1:10" ht="14.45" customHeight="1" x14ac:dyDescent="0.25">
      <c r="A61" s="44"/>
      <c r="B61" s="45"/>
      <c r="C61" s="113" t="s">
        <v>237</v>
      </c>
      <c r="D61" s="113"/>
      <c r="E61" s="113"/>
      <c r="F61" s="113"/>
      <c r="G61" s="113"/>
      <c r="H61" s="45"/>
      <c r="I61" s="45"/>
      <c r="J61" s="46"/>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disablePrompts="1" count="3">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view="pageBreakPreview" zoomScale="110" zoomScaleNormal="100" workbookViewId="0">
      <selection sqref="A1:H1"/>
    </sheetView>
  </sheetViews>
  <sheetFormatPr defaultColWidth="8.85546875" defaultRowHeight="12.75" x14ac:dyDescent="0.2"/>
  <cols>
    <col min="1" max="5" width="8.85546875" style="52"/>
    <col min="6" max="6" width="16.42578125" style="52" customWidth="1"/>
    <col min="7" max="7" width="8.85546875" style="52"/>
    <col min="8" max="8" width="11.140625" style="51" customWidth="1"/>
    <col min="9" max="9" width="13.28515625" style="51" customWidth="1"/>
    <col min="10" max="16384" width="8.85546875" style="52"/>
  </cols>
  <sheetData>
    <row r="1" spans="1:9" x14ac:dyDescent="0.2">
      <c r="A1" s="177" t="s">
        <v>1</v>
      </c>
      <c r="B1" s="178"/>
      <c r="C1" s="178"/>
      <c r="D1" s="178"/>
      <c r="E1" s="178"/>
      <c r="F1" s="178"/>
      <c r="G1" s="178"/>
      <c r="H1" s="178"/>
    </row>
    <row r="2" spans="1:9" ht="12.75" customHeight="1" x14ac:dyDescent="0.2">
      <c r="A2" s="179" t="s">
        <v>299</v>
      </c>
      <c r="B2" s="180"/>
      <c r="C2" s="180"/>
      <c r="D2" s="180"/>
      <c r="E2" s="180"/>
      <c r="F2" s="180"/>
      <c r="G2" s="180"/>
      <c r="H2" s="180"/>
    </row>
    <row r="3" spans="1:9" x14ac:dyDescent="0.2">
      <c r="A3" s="181" t="s">
        <v>282</v>
      </c>
      <c r="B3" s="182"/>
      <c r="C3" s="182"/>
      <c r="D3" s="182"/>
      <c r="E3" s="182"/>
      <c r="F3" s="182"/>
      <c r="G3" s="182"/>
      <c r="H3" s="182"/>
      <c r="I3" s="183"/>
    </row>
    <row r="4" spans="1:9" ht="12.75" customHeight="1" x14ac:dyDescent="0.2">
      <c r="A4" s="184" t="s">
        <v>300</v>
      </c>
      <c r="B4" s="185"/>
      <c r="C4" s="185"/>
      <c r="D4" s="185"/>
      <c r="E4" s="185"/>
      <c r="F4" s="185"/>
      <c r="G4" s="185"/>
      <c r="H4" s="185"/>
      <c r="I4" s="186"/>
    </row>
    <row r="5" spans="1:9" ht="45.75" thickBot="1" x14ac:dyDescent="0.25">
      <c r="A5" s="187" t="s">
        <v>2</v>
      </c>
      <c r="B5" s="188"/>
      <c r="C5" s="188"/>
      <c r="D5" s="188"/>
      <c r="E5" s="188"/>
      <c r="F5" s="189"/>
      <c r="G5" s="53" t="s">
        <v>3</v>
      </c>
      <c r="H5" s="54" t="s">
        <v>193</v>
      </c>
      <c r="I5" s="55" t="s">
        <v>190</v>
      </c>
    </row>
    <row r="6" spans="1:9" x14ac:dyDescent="0.2">
      <c r="A6" s="174">
        <v>1</v>
      </c>
      <c r="B6" s="175"/>
      <c r="C6" s="175"/>
      <c r="D6" s="175"/>
      <c r="E6" s="175"/>
      <c r="F6" s="176"/>
      <c r="G6" s="56">
        <v>2</v>
      </c>
      <c r="H6" s="57">
        <v>3</v>
      </c>
      <c r="I6" s="57">
        <v>4</v>
      </c>
    </row>
    <row r="7" spans="1:9" x14ac:dyDescent="0.2">
      <c r="A7" s="191"/>
      <c r="B7" s="191"/>
      <c r="C7" s="191"/>
      <c r="D7" s="191"/>
      <c r="E7" s="191"/>
      <c r="F7" s="191"/>
      <c r="G7" s="191"/>
      <c r="H7" s="191"/>
      <c r="I7" s="192"/>
    </row>
    <row r="8" spans="1:9" x14ac:dyDescent="0.2">
      <c r="A8" s="193" t="s">
        <v>11</v>
      </c>
      <c r="B8" s="194"/>
      <c r="C8" s="194"/>
      <c r="D8" s="194"/>
      <c r="E8" s="194"/>
      <c r="F8" s="194"/>
      <c r="G8" s="194"/>
      <c r="H8" s="194"/>
      <c r="I8" s="194"/>
    </row>
    <row r="9" spans="1:9" ht="28.5" customHeight="1" x14ac:dyDescent="0.2">
      <c r="A9" s="195" t="s">
        <v>18</v>
      </c>
      <c r="B9" s="195"/>
      <c r="C9" s="195"/>
      <c r="D9" s="195"/>
      <c r="E9" s="195"/>
      <c r="F9" s="195"/>
      <c r="G9" s="58">
        <v>1</v>
      </c>
      <c r="H9" s="59">
        <f>H10+H11+H12</f>
        <v>47311271</v>
      </c>
      <c r="I9" s="59">
        <f>I10+I11+I12</f>
        <v>48891483</v>
      </c>
    </row>
    <row r="10" spans="1:9" x14ac:dyDescent="0.2">
      <c r="A10" s="196" t="s">
        <v>19</v>
      </c>
      <c r="B10" s="196"/>
      <c r="C10" s="196"/>
      <c r="D10" s="196"/>
      <c r="E10" s="196"/>
      <c r="F10" s="196"/>
      <c r="G10" s="60">
        <v>2</v>
      </c>
      <c r="H10" s="61">
        <v>5262413</v>
      </c>
      <c r="I10" s="61">
        <v>3813444</v>
      </c>
    </row>
    <row r="11" spans="1:9" x14ac:dyDescent="0.2">
      <c r="A11" s="196" t="s">
        <v>240</v>
      </c>
      <c r="B11" s="196"/>
      <c r="C11" s="196"/>
      <c r="D11" s="196"/>
      <c r="E11" s="196"/>
      <c r="F11" s="196"/>
      <c r="G11" s="60">
        <v>3</v>
      </c>
      <c r="H11" s="61">
        <v>38239410</v>
      </c>
      <c r="I11" s="61">
        <v>40687292</v>
      </c>
    </row>
    <row r="12" spans="1:9" x14ac:dyDescent="0.2">
      <c r="A12" s="197" t="s">
        <v>20</v>
      </c>
      <c r="B12" s="197"/>
      <c r="C12" s="197"/>
      <c r="D12" s="197"/>
      <c r="E12" s="197"/>
      <c r="F12" s="197"/>
      <c r="G12" s="60">
        <v>4</v>
      </c>
      <c r="H12" s="61">
        <v>3809448</v>
      </c>
      <c r="I12" s="61">
        <v>4390747</v>
      </c>
    </row>
    <row r="13" spans="1:9" x14ac:dyDescent="0.2">
      <c r="A13" s="190" t="s">
        <v>21</v>
      </c>
      <c r="B13" s="190"/>
      <c r="C13" s="190"/>
      <c r="D13" s="190"/>
      <c r="E13" s="190"/>
      <c r="F13" s="190"/>
      <c r="G13" s="58">
        <v>5</v>
      </c>
      <c r="H13" s="59">
        <f>H14+H15+H16+H17</f>
        <v>0</v>
      </c>
      <c r="I13" s="59">
        <f>I14+I15+I16+I17</f>
        <v>0</v>
      </c>
    </row>
    <row r="14" spans="1:9" x14ac:dyDescent="0.2">
      <c r="A14" s="198" t="s">
        <v>22</v>
      </c>
      <c r="B14" s="198"/>
      <c r="C14" s="198"/>
      <c r="D14" s="198"/>
      <c r="E14" s="198"/>
      <c r="F14" s="198"/>
      <c r="G14" s="60">
        <v>6</v>
      </c>
      <c r="H14" s="61">
        <v>0</v>
      </c>
      <c r="I14" s="61">
        <v>0</v>
      </c>
    </row>
    <row r="15" spans="1:9" x14ac:dyDescent="0.2">
      <c r="A15" s="198" t="s">
        <v>23</v>
      </c>
      <c r="B15" s="198"/>
      <c r="C15" s="198"/>
      <c r="D15" s="198"/>
      <c r="E15" s="198"/>
      <c r="F15" s="198"/>
      <c r="G15" s="60">
        <v>7</v>
      </c>
      <c r="H15" s="61">
        <v>0</v>
      </c>
      <c r="I15" s="61">
        <v>0</v>
      </c>
    </row>
    <row r="16" spans="1:9" x14ac:dyDescent="0.2">
      <c r="A16" s="198" t="s">
        <v>24</v>
      </c>
      <c r="B16" s="198"/>
      <c r="C16" s="198"/>
      <c r="D16" s="198"/>
      <c r="E16" s="198"/>
      <c r="F16" s="198"/>
      <c r="G16" s="60">
        <v>8</v>
      </c>
      <c r="H16" s="61">
        <v>0</v>
      </c>
      <c r="I16" s="61">
        <v>0</v>
      </c>
    </row>
    <row r="17" spans="1:9" x14ac:dyDescent="0.2">
      <c r="A17" s="198" t="s">
        <v>25</v>
      </c>
      <c r="B17" s="198"/>
      <c r="C17" s="198"/>
      <c r="D17" s="198"/>
      <c r="E17" s="198"/>
      <c r="F17" s="198"/>
      <c r="G17" s="60">
        <v>9</v>
      </c>
      <c r="H17" s="61">
        <v>0</v>
      </c>
      <c r="I17" s="61">
        <v>0</v>
      </c>
    </row>
    <row r="18" spans="1:9" ht="25.9" customHeight="1" x14ac:dyDescent="0.2">
      <c r="A18" s="190" t="s">
        <v>26</v>
      </c>
      <c r="B18" s="190"/>
      <c r="C18" s="190"/>
      <c r="D18" s="190"/>
      <c r="E18" s="190"/>
      <c r="F18" s="190"/>
      <c r="G18" s="58">
        <v>10</v>
      </c>
      <c r="H18" s="59">
        <f>H19+H20+H21</f>
        <v>0</v>
      </c>
      <c r="I18" s="59">
        <f>I19+I20+I21</f>
        <v>0</v>
      </c>
    </row>
    <row r="19" spans="1:9" x14ac:dyDescent="0.2">
      <c r="A19" s="198" t="s">
        <v>23</v>
      </c>
      <c r="B19" s="198"/>
      <c r="C19" s="198"/>
      <c r="D19" s="198"/>
      <c r="E19" s="198"/>
      <c r="F19" s="198"/>
      <c r="G19" s="60">
        <v>11</v>
      </c>
      <c r="H19" s="61">
        <v>0</v>
      </c>
      <c r="I19" s="61">
        <v>0</v>
      </c>
    </row>
    <row r="20" spans="1:9" x14ac:dyDescent="0.2">
      <c r="A20" s="198" t="s">
        <v>24</v>
      </c>
      <c r="B20" s="198"/>
      <c r="C20" s="198"/>
      <c r="D20" s="198"/>
      <c r="E20" s="198"/>
      <c r="F20" s="198"/>
      <c r="G20" s="60">
        <v>12</v>
      </c>
      <c r="H20" s="61">
        <v>0</v>
      </c>
      <c r="I20" s="61">
        <v>0</v>
      </c>
    </row>
    <row r="21" spans="1:9" x14ac:dyDescent="0.2">
      <c r="A21" s="198" t="s">
        <v>25</v>
      </c>
      <c r="B21" s="198"/>
      <c r="C21" s="198"/>
      <c r="D21" s="198"/>
      <c r="E21" s="198"/>
      <c r="F21" s="198"/>
      <c r="G21" s="60">
        <v>13</v>
      </c>
      <c r="H21" s="61">
        <v>0</v>
      </c>
      <c r="I21" s="61">
        <v>0</v>
      </c>
    </row>
    <row r="22" spans="1:9" x14ac:dyDescent="0.2">
      <c r="A22" s="190" t="s">
        <v>27</v>
      </c>
      <c r="B22" s="190"/>
      <c r="C22" s="190"/>
      <c r="D22" s="190"/>
      <c r="E22" s="190"/>
      <c r="F22" s="190"/>
      <c r="G22" s="58">
        <v>14</v>
      </c>
      <c r="H22" s="59">
        <f>H23+H24</f>
        <v>0</v>
      </c>
      <c r="I22" s="59">
        <f>I23+I24</f>
        <v>0</v>
      </c>
    </row>
    <row r="23" spans="1:9" x14ac:dyDescent="0.2">
      <c r="A23" s="198" t="s">
        <v>24</v>
      </c>
      <c r="B23" s="198"/>
      <c r="C23" s="198"/>
      <c r="D23" s="198"/>
      <c r="E23" s="198"/>
      <c r="F23" s="198"/>
      <c r="G23" s="60">
        <v>15</v>
      </c>
      <c r="H23" s="61">
        <v>0</v>
      </c>
      <c r="I23" s="61">
        <v>0</v>
      </c>
    </row>
    <row r="24" spans="1:9" x14ac:dyDescent="0.2">
      <c r="A24" s="198" t="s">
        <v>25</v>
      </c>
      <c r="B24" s="198"/>
      <c r="C24" s="198"/>
      <c r="D24" s="198"/>
      <c r="E24" s="198"/>
      <c r="F24" s="198"/>
      <c r="G24" s="60">
        <v>16</v>
      </c>
      <c r="H24" s="61">
        <v>0</v>
      </c>
      <c r="I24" s="61">
        <v>0</v>
      </c>
    </row>
    <row r="25" spans="1:9" ht="25.9" customHeight="1" x14ac:dyDescent="0.2">
      <c r="A25" s="190" t="s">
        <v>28</v>
      </c>
      <c r="B25" s="190"/>
      <c r="C25" s="190"/>
      <c r="D25" s="190"/>
      <c r="E25" s="190"/>
      <c r="F25" s="190"/>
      <c r="G25" s="58">
        <v>17</v>
      </c>
      <c r="H25" s="59">
        <f>H26+H27+H28</f>
        <v>28789071</v>
      </c>
      <c r="I25" s="59">
        <f>I26+I27+I28</f>
        <v>107089</v>
      </c>
    </row>
    <row r="26" spans="1:9" x14ac:dyDescent="0.2">
      <c r="A26" s="198" t="s">
        <v>23</v>
      </c>
      <c r="B26" s="198"/>
      <c r="C26" s="198"/>
      <c r="D26" s="198"/>
      <c r="E26" s="198"/>
      <c r="F26" s="198"/>
      <c r="G26" s="60">
        <v>18</v>
      </c>
      <c r="H26" s="61">
        <v>18714</v>
      </c>
      <c r="I26" s="61">
        <v>18607</v>
      </c>
    </row>
    <row r="27" spans="1:9" x14ac:dyDescent="0.2">
      <c r="A27" s="198" t="s">
        <v>24</v>
      </c>
      <c r="B27" s="198"/>
      <c r="C27" s="198"/>
      <c r="D27" s="198"/>
      <c r="E27" s="198"/>
      <c r="F27" s="198"/>
      <c r="G27" s="60">
        <v>19</v>
      </c>
      <c r="H27" s="61">
        <v>28671942</v>
      </c>
      <c r="I27" s="61">
        <v>0</v>
      </c>
    </row>
    <row r="28" spans="1:9" x14ac:dyDescent="0.2">
      <c r="A28" s="198" t="s">
        <v>25</v>
      </c>
      <c r="B28" s="198"/>
      <c r="C28" s="198"/>
      <c r="D28" s="198"/>
      <c r="E28" s="198"/>
      <c r="F28" s="198"/>
      <c r="G28" s="60">
        <v>20</v>
      </c>
      <c r="H28" s="61">
        <v>98415</v>
      </c>
      <c r="I28" s="61">
        <v>88482</v>
      </c>
    </row>
    <row r="29" spans="1:9" x14ac:dyDescent="0.2">
      <c r="A29" s="190" t="s">
        <v>29</v>
      </c>
      <c r="B29" s="190"/>
      <c r="C29" s="190"/>
      <c r="D29" s="190"/>
      <c r="E29" s="190"/>
      <c r="F29" s="190"/>
      <c r="G29" s="58">
        <v>21</v>
      </c>
      <c r="H29" s="59">
        <f>H30+H31</f>
        <v>128772816</v>
      </c>
      <c r="I29" s="59">
        <f>I30+I31</f>
        <v>170705911</v>
      </c>
    </row>
    <row r="30" spans="1:9" x14ac:dyDescent="0.2">
      <c r="A30" s="198" t="s">
        <v>24</v>
      </c>
      <c r="B30" s="198"/>
      <c r="C30" s="198"/>
      <c r="D30" s="198"/>
      <c r="E30" s="198"/>
      <c r="F30" s="198"/>
      <c r="G30" s="60">
        <v>22</v>
      </c>
      <c r="H30" s="61">
        <v>2047377</v>
      </c>
      <c r="I30" s="61">
        <v>34027764</v>
      </c>
    </row>
    <row r="31" spans="1:9" x14ac:dyDescent="0.2">
      <c r="A31" s="198" t="s">
        <v>25</v>
      </c>
      <c r="B31" s="198"/>
      <c r="C31" s="198"/>
      <c r="D31" s="198"/>
      <c r="E31" s="198"/>
      <c r="F31" s="198"/>
      <c r="G31" s="60">
        <v>23</v>
      </c>
      <c r="H31" s="61">
        <v>126725439</v>
      </c>
      <c r="I31" s="61">
        <v>136678147</v>
      </c>
    </row>
    <row r="32" spans="1:9" x14ac:dyDescent="0.2">
      <c r="A32" s="198" t="s">
        <v>30</v>
      </c>
      <c r="B32" s="198"/>
      <c r="C32" s="198"/>
      <c r="D32" s="198"/>
      <c r="E32" s="198"/>
      <c r="F32" s="198"/>
      <c r="G32" s="60">
        <v>24</v>
      </c>
      <c r="H32" s="61">
        <v>0</v>
      </c>
      <c r="I32" s="61">
        <v>0</v>
      </c>
    </row>
    <row r="33" spans="1:9" ht="28.9" customHeight="1" x14ac:dyDescent="0.2">
      <c r="A33" s="198" t="s">
        <v>31</v>
      </c>
      <c r="B33" s="198"/>
      <c r="C33" s="198"/>
      <c r="D33" s="198"/>
      <c r="E33" s="198"/>
      <c r="F33" s="198"/>
      <c r="G33" s="60">
        <v>25</v>
      </c>
      <c r="H33" s="61">
        <v>0</v>
      </c>
      <c r="I33" s="61">
        <v>0</v>
      </c>
    </row>
    <row r="34" spans="1:9" x14ac:dyDescent="0.2">
      <c r="A34" s="198" t="s">
        <v>32</v>
      </c>
      <c r="B34" s="198"/>
      <c r="C34" s="198"/>
      <c r="D34" s="198"/>
      <c r="E34" s="198"/>
      <c r="F34" s="198"/>
      <c r="G34" s="60">
        <v>26</v>
      </c>
      <c r="H34" s="61">
        <v>0</v>
      </c>
      <c r="I34" s="61">
        <v>0</v>
      </c>
    </row>
    <row r="35" spans="1:9" x14ac:dyDescent="0.2">
      <c r="A35" s="198" t="s">
        <v>33</v>
      </c>
      <c r="B35" s="198"/>
      <c r="C35" s="198"/>
      <c r="D35" s="198"/>
      <c r="E35" s="198"/>
      <c r="F35" s="198"/>
      <c r="G35" s="60">
        <v>27</v>
      </c>
      <c r="H35" s="61">
        <v>3045209</v>
      </c>
      <c r="I35" s="61">
        <v>3143862</v>
      </c>
    </row>
    <row r="36" spans="1:9" x14ac:dyDescent="0.2">
      <c r="A36" s="198" t="s">
        <v>34</v>
      </c>
      <c r="B36" s="198"/>
      <c r="C36" s="198"/>
      <c r="D36" s="198"/>
      <c r="E36" s="198"/>
      <c r="F36" s="198"/>
      <c r="G36" s="60">
        <v>28</v>
      </c>
      <c r="H36" s="61">
        <v>2533946</v>
      </c>
      <c r="I36" s="61">
        <v>2606238</v>
      </c>
    </row>
    <row r="37" spans="1:9" x14ac:dyDescent="0.2">
      <c r="A37" s="198" t="s">
        <v>35</v>
      </c>
      <c r="B37" s="198"/>
      <c r="C37" s="198"/>
      <c r="D37" s="198"/>
      <c r="E37" s="198"/>
      <c r="F37" s="198"/>
      <c r="G37" s="60">
        <v>29</v>
      </c>
      <c r="H37" s="61">
        <v>146025</v>
      </c>
      <c r="I37" s="61">
        <v>241804</v>
      </c>
    </row>
    <row r="38" spans="1:9" x14ac:dyDescent="0.2">
      <c r="A38" s="198" t="s">
        <v>36</v>
      </c>
      <c r="B38" s="198"/>
      <c r="C38" s="198"/>
      <c r="D38" s="198"/>
      <c r="E38" s="198"/>
      <c r="F38" s="198"/>
      <c r="G38" s="60">
        <v>30</v>
      </c>
      <c r="H38" s="61">
        <v>1191587</v>
      </c>
      <c r="I38" s="61">
        <v>1204795</v>
      </c>
    </row>
    <row r="39" spans="1:9" ht="27.6" customHeight="1" x14ac:dyDescent="0.2">
      <c r="A39" s="198" t="s">
        <v>37</v>
      </c>
      <c r="B39" s="198"/>
      <c r="C39" s="198"/>
      <c r="D39" s="198"/>
      <c r="E39" s="198"/>
      <c r="F39" s="198"/>
      <c r="G39" s="60">
        <v>31</v>
      </c>
      <c r="H39" s="61">
        <v>0</v>
      </c>
      <c r="I39" s="61">
        <v>0</v>
      </c>
    </row>
    <row r="40" spans="1:9" x14ac:dyDescent="0.2">
      <c r="A40" s="200" t="s">
        <v>38</v>
      </c>
      <c r="B40" s="200"/>
      <c r="C40" s="200"/>
      <c r="D40" s="200"/>
      <c r="E40" s="200"/>
      <c r="F40" s="200"/>
      <c r="G40" s="58">
        <v>32</v>
      </c>
      <c r="H40" s="62">
        <f>H9+H13+H18+H22+H25+H29+H32+H33+H34+H35+H36+H37+H38+H39</f>
        <v>211789925</v>
      </c>
      <c r="I40" s="62">
        <f>I9+I13+I18+I22+I25+I29+I32+I33+I34+I35+I36+I37+I38+I39</f>
        <v>226901182</v>
      </c>
    </row>
    <row r="41" spans="1:9" x14ac:dyDescent="0.2">
      <c r="A41" s="193" t="s">
        <v>12</v>
      </c>
      <c r="B41" s="194"/>
      <c r="C41" s="194"/>
      <c r="D41" s="194"/>
      <c r="E41" s="194"/>
      <c r="F41" s="194"/>
      <c r="G41" s="194"/>
      <c r="H41" s="194"/>
      <c r="I41" s="194"/>
    </row>
    <row r="42" spans="1:9" x14ac:dyDescent="0.2">
      <c r="A42" s="190" t="s">
        <v>39</v>
      </c>
      <c r="B42" s="199"/>
      <c r="C42" s="199"/>
      <c r="D42" s="199"/>
      <c r="E42" s="199"/>
      <c r="F42" s="199"/>
      <c r="G42" s="58">
        <v>33</v>
      </c>
      <c r="H42" s="59">
        <f>H43+H44+H45+H46+H47</f>
        <v>0</v>
      </c>
      <c r="I42" s="59">
        <f>I43+I44+I45+I46+I47</f>
        <v>0</v>
      </c>
    </row>
    <row r="43" spans="1:9" x14ac:dyDescent="0.2">
      <c r="A43" s="198" t="s">
        <v>40</v>
      </c>
      <c r="B43" s="198"/>
      <c r="C43" s="198"/>
      <c r="D43" s="198"/>
      <c r="E43" s="198"/>
      <c r="F43" s="198"/>
      <c r="G43" s="60">
        <v>34</v>
      </c>
      <c r="H43" s="61">
        <v>0</v>
      </c>
      <c r="I43" s="61">
        <v>0</v>
      </c>
    </row>
    <row r="44" spans="1:9" x14ac:dyDescent="0.2">
      <c r="A44" s="198" t="s">
        <v>41</v>
      </c>
      <c r="B44" s="198"/>
      <c r="C44" s="198"/>
      <c r="D44" s="198"/>
      <c r="E44" s="198"/>
      <c r="F44" s="198"/>
      <c r="G44" s="60">
        <v>35</v>
      </c>
      <c r="H44" s="61">
        <v>0</v>
      </c>
      <c r="I44" s="61">
        <v>0</v>
      </c>
    </row>
    <row r="45" spans="1:9" x14ac:dyDescent="0.2">
      <c r="A45" s="198" t="s">
        <v>42</v>
      </c>
      <c r="B45" s="198"/>
      <c r="C45" s="198"/>
      <c r="D45" s="198"/>
      <c r="E45" s="198"/>
      <c r="F45" s="198"/>
      <c r="G45" s="60">
        <v>36</v>
      </c>
      <c r="H45" s="61">
        <v>0</v>
      </c>
      <c r="I45" s="61">
        <v>0</v>
      </c>
    </row>
    <row r="46" spans="1:9" x14ac:dyDescent="0.2">
      <c r="A46" s="198" t="s">
        <v>43</v>
      </c>
      <c r="B46" s="198"/>
      <c r="C46" s="198"/>
      <c r="D46" s="198"/>
      <c r="E46" s="198"/>
      <c r="F46" s="198"/>
      <c r="G46" s="60">
        <v>37</v>
      </c>
      <c r="H46" s="61">
        <v>0</v>
      </c>
      <c r="I46" s="61">
        <v>0</v>
      </c>
    </row>
    <row r="47" spans="1:9" x14ac:dyDescent="0.2">
      <c r="A47" s="198" t="s">
        <v>44</v>
      </c>
      <c r="B47" s="198"/>
      <c r="C47" s="198"/>
      <c r="D47" s="198"/>
      <c r="E47" s="198"/>
      <c r="F47" s="198"/>
      <c r="G47" s="60">
        <v>38</v>
      </c>
      <c r="H47" s="61">
        <v>0</v>
      </c>
      <c r="I47" s="61">
        <v>0</v>
      </c>
    </row>
    <row r="48" spans="1:9" ht="27.6" customHeight="1" x14ac:dyDescent="0.2">
      <c r="A48" s="190" t="s">
        <v>45</v>
      </c>
      <c r="B48" s="199"/>
      <c r="C48" s="199"/>
      <c r="D48" s="199"/>
      <c r="E48" s="199"/>
      <c r="F48" s="199"/>
      <c r="G48" s="58">
        <v>39</v>
      </c>
      <c r="H48" s="59">
        <f>H49+H50+H51</f>
        <v>0</v>
      </c>
      <c r="I48" s="59">
        <f>I49+I50+I51</f>
        <v>0</v>
      </c>
    </row>
    <row r="49" spans="1:9" x14ac:dyDescent="0.2">
      <c r="A49" s="198" t="s">
        <v>42</v>
      </c>
      <c r="B49" s="198"/>
      <c r="C49" s="198"/>
      <c r="D49" s="198"/>
      <c r="E49" s="198"/>
      <c r="F49" s="198"/>
      <c r="G49" s="60">
        <v>40</v>
      </c>
      <c r="H49" s="61">
        <v>0</v>
      </c>
      <c r="I49" s="61">
        <v>0</v>
      </c>
    </row>
    <row r="50" spans="1:9" x14ac:dyDescent="0.2">
      <c r="A50" s="198" t="s">
        <v>43</v>
      </c>
      <c r="B50" s="198"/>
      <c r="C50" s="198"/>
      <c r="D50" s="198"/>
      <c r="E50" s="198"/>
      <c r="F50" s="198"/>
      <c r="G50" s="60">
        <v>41</v>
      </c>
      <c r="H50" s="61">
        <v>0</v>
      </c>
      <c r="I50" s="61">
        <v>0</v>
      </c>
    </row>
    <row r="51" spans="1:9" x14ac:dyDescent="0.2">
      <c r="A51" s="198" t="s">
        <v>44</v>
      </c>
      <c r="B51" s="198"/>
      <c r="C51" s="198"/>
      <c r="D51" s="198"/>
      <c r="E51" s="198"/>
      <c r="F51" s="198"/>
      <c r="G51" s="60">
        <v>42</v>
      </c>
      <c r="H51" s="61">
        <v>0</v>
      </c>
      <c r="I51" s="61">
        <v>0</v>
      </c>
    </row>
    <row r="52" spans="1:9" x14ac:dyDescent="0.2">
      <c r="A52" s="190" t="s">
        <v>46</v>
      </c>
      <c r="B52" s="199"/>
      <c r="C52" s="199"/>
      <c r="D52" s="199"/>
      <c r="E52" s="199"/>
      <c r="F52" s="199"/>
      <c r="G52" s="58">
        <v>43</v>
      </c>
      <c r="H52" s="59">
        <f>H53+H54+H55</f>
        <v>187622249</v>
      </c>
      <c r="I52" s="59">
        <f>I53+I54+I55</f>
        <v>200322971</v>
      </c>
    </row>
    <row r="53" spans="1:9" x14ac:dyDescent="0.2">
      <c r="A53" s="198" t="s">
        <v>42</v>
      </c>
      <c r="B53" s="198"/>
      <c r="C53" s="198"/>
      <c r="D53" s="198"/>
      <c r="E53" s="198"/>
      <c r="F53" s="198"/>
      <c r="G53" s="60">
        <v>44</v>
      </c>
      <c r="H53" s="61">
        <v>187271141</v>
      </c>
      <c r="I53" s="61">
        <v>199866788</v>
      </c>
    </row>
    <row r="54" spans="1:9" x14ac:dyDescent="0.2">
      <c r="A54" s="198" t="s">
        <v>43</v>
      </c>
      <c r="B54" s="198"/>
      <c r="C54" s="198"/>
      <c r="D54" s="198"/>
      <c r="E54" s="198"/>
      <c r="F54" s="198"/>
      <c r="G54" s="60">
        <v>45</v>
      </c>
      <c r="H54" s="61">
        <v>0</v>
      </c>
      <c r="I54" s="61">
        <v>0</v>
      </c>
    </row>
    <row r="55" spans="1:9" x14ac:dyDescent="0.2">
      <c r="A55" s="198" t="s">
        <v>44</v>
      </c>
      <c r="B55" s="198"/>
      <c r="C55" s="198"/>
      <c r="D55" s="198"/>
      <c r="E55" s="198"/>
      <c r="F55" s="198"/>
      <c r="G55" s="60">
        <v>46</v>
      </c>
      <c r="H55" s="61">
        <v>351108</v>
      </c>
      <c r="I55" s="61">
        <v>456183</v>
      </c>
    </row>
    <row r="56" spans="1:9" x14ac:dyDescent="0.2">
      <c r="A56" s="198" t="s">
        <v>47</v>
      </c>
      <c r="B56" s="198"/>
      <c r="C56" s="198"/>
      <c r="D56" s="198"/>
      <c r="E56" s="198"/>
      <c r="F56" s="198"/>
      <c r="G56" s="60">
        <v>47</v>
      </c>
      <c r="H56" s="61">
        <v>0</v>
      </c>
      <c r="I56" s="61">
        <v>0</v>
      </c>
    </row>
    <row r="57" spans="1:9" ht="24" customHeight="1" x14ac:dyDescent="0.2">
      <c r="A57" s="201" t="s">
        <v>48</v>
      </c>
      <c r="B57" s="201"/>
      <c r="C57" s="201"/>
      <c r="D57" s="201"/>
      <c r="E57" s="201"/>
      <c r="F57" s="201"/>
      <c r="G57" s="60">
        <v>48</v>
      </c>
      <c r="H57" s="61">
        <v>0</v>
      </c>
      <c r="I57" s="61">
        <v>0</v>
      </c>
    </row>
    <row r="58" spans="1:9" x14ac:dyDescent="0.2">
      <c r="A58" s="201" t="s">
        <v>241</v>
      </c>
      <c r="B58" s="201"/>
      <c r="C58" s="201"/>
      <c r="D58" s="201"/>
      <c r="E58" s="201"/>
      <c r="F58" s="201"/>
      <c r="G58" s="60">
        <v>49</v>
      </c>
      <c r="H58" s="61">
        <v>651125</v>
      </c>
      <c r="I58" s="61">
        <v>747183</v>
      </c>
    </row>
    <row r="59" spans="1:9" x14ac:dyDescent="0.2">
      <c r="A59" s="201" t="s">
        <v>49</v>
      </c>
      <c r="B59" s="198"/>
      <c r="C59" s="198"/>
      <c r="D59" s="198"/>
      <c r="E59" s="198"/>
      <c r="F59" s="198"/>
      <c r="G59" s="60">
        <v>50</v>
      </c>
      <c r="H59" s="61">
        <v>195813</v>
      </c>
      <c r="I59" s="61">
        <v>0</v>
      </c>
    </row>
    <row r="60" spans="1:9" x14ac:dyDescent="0.2">
      <c r="A60" s="201" t="s">
        <v>50</v>
      </c>
      <c r="B60" s="201"/>
      <c r="C60" s="201"/>
      <c r="D60" s="201"/>
      <c r="E60" s="201"/>
      <c r="F60" s="201"/>
      <c r="G60" s="60">
        <v>51</v>
      </c>
      <c r="H60" s="61">
        <v>0</v>
      </c>
      <c r="I60" s="61">
        <v>0</v>
      </c>
    </row>
    <row r="61" spans="1:9" x14ac:dyDescent="0.2">
      <c r="A61" s="201" t="s">
        <v>51</v>
      </c>
      <c r="B61" s="201"/>
      <c r="C61" s="201"/>
      <c r="D61" s="201"/>
      <c r="E61" s="201"/>
      <c r="F61" s="201"/>
      <c r="G61" s="60">
        <v>52</v>
      </c>
      <c r="H61" s="61">
        <v>2025106</v>
      </c>
      <c r="I61" s="61">
        <v>1737921</v>
      </c>
    </row>
    <row r="62" spans="1:9" ht="31.15" customHeight="1" x14ac:dyDescent="0.2">
      <c r="A62" s="201" t="s">
        <v>52</v>
      </c>
      <c r="B62" s="201"/>
      <c r="C62" s="201"/>
      <c r="D62" s="201"/>
      <c r="E62" s="201"/>
      <c r="F62" s="201"/>
      <c r="G62" s="60">
        <v>53</v>
      </c>
      <c r="H62" s="61">
        <v>0</v>
      </c>
      <c r="I62" s="61">
        <v>0</v>
      </c>
    </row>
    <row r="63" spans="1:9" x14ac:dyDescent="0.2">
      <c r="A63" s="200" t="s">
        <v>53</v>
      </c>
      <c r="B63" s="202"/>
      <c r="C63" s="202"/>
      <c r="D63" s="202"/>
      <c r="E63" s="202"/>
      <c r="F63" s="202"/>
      <c r="G63" s="58">
        <v>54</v>
      </c>
      <c r="H63" s="63">
        <f>H42+H48+H52+H56+H57+H58+H59+H60+H61+H62</f>
        <v>190494293</v>
      </c>
      <c r="I63" s="63">
        <f>I42+I48+I52+I56+I57+I58+I59+I60+I61+I62</f>
        <v>202808075</v>
      </c>
    </row>
    <row r="64" spans="1:9" x14ac:dyDescent="0.2">
      <c r="A64" s="193" t="s">
        <v>13</v>
      </c>
      <c r="B64" s="203"/>
      <c r="C64" s="203"/>
      <c r="D64" s="203"/>
      <c r="E64" s="203"/>
      <c r="F64" s="203"/>
      <c r="G64" s="203"/>
      <c r="H64" s="203"/>
      <c r="I64" s="203"/>
    </row>
    <row r="65" spans="1:9" x14ac:dyDescent="0.2">
      <c r="A65" s="198" t="s">
        <v>242</v>
      </c>
      <c r="B65" s="198"/>
      <c r="C65" s="198"/>
      <c r="D65" s="198"/>
      <c r="E65" s="198"/>
      <c r="F65" s="198"/>
      <c r="G65" s="60">
        <v>55</v>
      </c>
      <c r="H65" s="61">
        <v>12196854</v>
      </c>
      <c r="I65" s="61">
        <v>12196854</v>
      </c>
    </row>
    <row r="66" spans="1:9" x14ac:dyDescent="0.2">
      <c r="A66" s="198" t="s">
        <v>54</v>
      </c>
      <c r="B66" s="198"/>
      <c r="C66" s="198"/>
      <c r="D66" s="198"/>
      <c r="E66" s="198"/>
      <c r="F66" s="198"/>
      <c r="G66" s="60">
        <v>56</v>
      </c>
      <c r="H66" s="61">
        <v>19725</v>
      </c>
      <c r="I66" s="61">
        <v>19725</v>
      </c>
    </row>
    <row r="67" spans="1:9" x14ac:dyDescent="0.2">
      <c r="A67" s="198" t="s">
        <v>243</v>
      </c>
      <c r="B67" s="198"/>
      <c r="C67" s="198"/>
      <c r="D67" s="198"/>
      <c r="E67" s="198"/>
      <c r="F67" s="198"/>
      <c r="G67" s="60">
        <v>57</v>
      </c>
      <c r="H67" s="61">
        <v>0</v>
      </c>
      <c r="I67" s="61">
        <v>0</v>
      </c>
    </row>
    <row r="68" spans="1:9" x14ac:dyDescent="0.2">
      <c r="A68" s="198" t="s">
        <v>244</v>
      </c>
      <c r="B68" s="198"/>
      <c r="C68" s="198"/>
      <c r="D68" s="198"/>
      <c r="E68" s="198"/>
      <c r="F68" s="198"/>
      <c r="G68" s="60">
        <v>58</v>
      </c>
      <c r="H68" s="61">
        <v>0</v>
      </c>
      <c r="I68" s="61">
        <v>0</v>
      </c>
    </row>
    <row r="69" spans="1:9" x14ac:dyDescent="0.2">
      <c r="A69" s="198" t="s">
        <v>55</v>
      </c>
      <c r="B69" s="198"/>
      <c r="C69" s="198"/>
      <c r="D69" s="198"/>
      <c r="E69" s="198"/>
      <c r="F69" s="198"/>
      <c r="G69" s="60">
        <v>59</v>
      </c>
      <c r="H69" s="61">
        <v>-2270523</v>
      </c>
      <c r="I69" s="61">
        <v>14335</v>
      </c>
    </row>
    <row r="70" spans="1:9" x14ac:dyDescent="0.2">
      <c r="A70" s="198" t="s">
        <v>56</v>
      </c>
      <c r="B70" s="198"/>
      <c r="C70" s="198"/>
      <c r="D70" s="198"/>
      <c r="E70" s="198"/>
      <c r="F70" s="198"/>
      <c r="G70" s="60">
        <v>60</v>
      </c>
      <c r="H70" s="61">
        <v>9278625</v>
      </c>
      <c r="I70" s="61">
        <v>10187130</v>
      </c>
    </row>
    <row r="71" spans="1:9" x14ac:dyDescent="0.2">
      <c r="A71" s="198" t="s">
        <v>57</v>
      </c>
      <c r="B71" s="198"/>
      <c r="C71" s="198"/>
      <c r="D71" s="198"/>
      <c r="E71" s="198"/>
      <c r="F71" s="198"/>
      <c r="G71" s="60">
        <v>61</v>
      </c>
      <c r="H71" s="61">
        <v>0</v>
      </c>
      <c r="I71" s="61">
        <v>0</v>
      </c>
    </row>
    <row r="72" spans="1:9" x14ac:dyDescent="0.2">
      <c r="A72" s="198" t="s">
        <v>58</v>
      </c>
      <c r="B72" s="198"/>
      <c r="C72" s="198"/>
      <c r="D72" s="198"/>
      <c r="E72" s="198"/>
      <c r="F72" s="198"/>
      <c r="G72" s="60">
        <v>62</v>
      </c>
      <c r="H72" s="61">
        <v>2137129</v>
      </c>
      <c r="I72" s="61">
        <v>2137129</v>
      </c>
    </row>
    <row r="73" spans="1:9" x14ac:dyDescent="0.2">
      <c r="A73" s="198" t="s">
        <v>59</v>
      </c>
      <c r="B73" s="198"/>
      <c r="C73" s="198"/>
      <c r="D73" s="198"/>
      <c r="E73" s="198"/>
      <c r="F73" s="198"/>
      <c r="G73" s="60">
        <v>63</v>
      </c>
      <c r="H73" s="61">
        <v>-874955</v>
      </c>
      <c r="I73" s="61">
        <v>-874955</v>
      </c>
    </row>
    <row r="74" spans="1:9" x14ac:dyDescent="0.2">
      <c r="A74" s="198" t="s">
        <v>60</v>
      </c>
      <c r="B74" s="198"/>
      <c r="C74" s="198"/>
      <c r="D74" s="198"/>
      <c r="E74" s="198"/>
      <c r="F74" s="198"/>
      <c r="G74" s="60">
        <v>64</v>
      </c>
      <c r="H74" s="61">
        <v>808777</v>
      </c>
      <c r="I74" s="61">
        <v>412889</v>
      </c>
    </row>
    <row r="75" spans="1:9" x14ac:dyDescent="0.2">
      <c r="A75" s="198" t="s">
        <v>61</v>
      </c>
      <c r="B75" s="198"/>
      <c r="C75" s="198"/>
      <c r="D75" s="198"/>
      <c r="E75" s="198"/>
      <c r="F75" s="198"/>
      <c r="G75" s="60">
        <v>65</v>
      </c>
      <c r="H75" s="61">
        <v>0</v>
      </c>
      <c r="I75" s="61">
        <v>0</v>
      </c>
    </row>
    <row r="76" spans="1:9" x14ac:dyDescent="0.2">
      <c r="A76" s="198" t="s">
        <v>62</v>
      </c>
      <c r="B76" s="198"/>
      <c r="C76" s="198"/>
      <c r="D76" s="198"/>
      <c r="E76" s="198"/>
      <c r="F76" s="198"/>
      <c r="G76" s="60">
        <v>66</v>
      </c>
      <c r="H76" s="61">
        <v>0</v>
      </c>
      <c r="I76" s="61">
        <v>0</v>
      </c>
    </row>
    <row r="77" spans="1:9" x14ac:dyDescent="0.2">
      <c r="A77" s="200" t="s">
        <v>63</v>
      </c>
      <c r="B77" s="200"/>
      <c r="C77" s="200"/>
      <c r="D77" s="200"/>
      <c r="E77" s="200"/>
      <c r="F77" s="200"/>
      <c r="G77" s="58">
        <v>67</v>
      </c>
      <c r="H77" s="62">
        <f>H65+H66+H67+H68+H69+H70+H71+H72+H73+H74+H75+H76</f>
        <v>21295632</v>
      </c>
      <c r="I77" s="62">
        <f>I65+I66+I67+I68+I69+I70+I71+I72+I73+I74+I75+I76</f>
        <v>24093107</v>
      </c>
    </row>
    <row r="78" spans="1:9" x14ac:dyDescent="0.2">
      <c r="A78" s="200" t="s">
        <v>64</v>
      </c>
      <c r="B78" s="202"/>
      <c r="C78" s="202"/>
      <c r="D78" s="202"/>
      <c r="E78" s="202"/>
      <c r="F78" s="202"/>
      <c r="G78" s="58">
        <v>68</v>
      </c>
      <c r="H78" s="62">
        <f>H63+H77</f>
        <v>211789925</v>
      </c>
      <c r="I78" s="62">
        <f>I63+I77</f>
        <v>226901182</v>
      </c>
    </row>
  </sheetData>
  <sheetProtection algorithmName="SHA-512" hashValue="h7mY0DNVmS5XSO3LoakLLHsXfw2d7vdw44UFFAuYAL3fVPAOFoSCSFfqpHCXEsX+0tX7lueAB2SIfME2Gcjpug==" saltValue="JQk7LAn4fQymYv39nu37P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formula1>0</formula1>
    </dataValidation>
    <dataValidation type="whole" operator="notEqual" allowBlank="1" showInputMessage="1" showErrorMessage="1" errorTitle="Nedopušten upis" error="Dopušten je upis samo cjelobrojnih vrijednosti." sqref="H66:I67 H70:I78">
      <formula1>9999999999</formula1>
    </dataValidation>
    <dataValidation type="whole" operator="notEqual" allowBlank="1" showInputMessage="1" showErrorMessage="1" errorTitle="Nedopušten unos" error="Dopušten je unos samo cjelobrojnih (pozitivnih ili negativnih) vrijednosti ili nule." sqref="H69:I69">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view="pageBreakPreview" zoomScaleNormal="100" zoomScaleSheetLayoutView="100" workbookViewId="0">
      <selection sqref="A1:H1"/>
    </sheetView>
  </sheetViews>
  <sheetFormatPr defaultRowHeight="12.75" x14ac:dyDescent="0.2"/>
  <cols>
    <col min="1" max="7" width="9.140625" style="65"/>
    <col min="8" max="8" width="11.7109375" style="64" customWidth="1"/>
    <col min="9" max="9" width="14.5703125" style="64" customWidth="1"/>
    <col min="10" max="10" width="15.140625" style="65" customWidth="1"/>
    <col min="11" max="11" width="13.28515625" style="65" customWidth="1"/>
    <col min="12" max="260" width="9.140625" style="65"/>
    <col min="261" max="261" width="9.85546875" style="65" bestFit="1" customWidth="1"/>
    <col min="262" max="262" width="11.7109375" style="65" bestFit="1" customWidth="1"/>
    <col min="263" max="516" width="9.140625" style="65"/>
    <col min="517" max="517" width="9.85546875" style="65" bestFit="1" customWidth="1"/>
    <col min="518" max="518" width="11.7109375" style="65" bestFit="1" customWidth="1"/>
    <col min="519" max="772" width="9.140625" style="65"/>
    <col min="773" max="773" width="9.85546875" style="65" bestFit="1" customWidth="1"/>
    <col min="774" max="774" width="11.7109375" style="65" bestFit="1" customWidth="1"/>
    <col min="775" max="1028" width="9.140625" style="65"/>
    <col min="1029" max="1029" width="9.85546875" style="65" bestFit="1" customWidth="1"/>
    <col min="1030" max="1030" width="11.7109375" style="65" bestFit="1" customWidth="1"/>
    <col min="1031" max="1284" width="9.140625" style="65"/>
    <col min="1285" max="1285" width="9.85546875" style="65" bestFit="1" customWidth="1"/>
    <col min="1286" max="1286" width="11.7109375" style="65" bestFit="1" customWidth="1"/>
    <col min="1287" max="1540" width="9.140625" style="65"/>
    <col min="1541" max="1541" width="9.85546875" style="65" bestFit="1" customWidth="1"/>
    <col min="1542" max="1542" width="11.7109375" style="65" bestFit="1" customWidth="1"/>
    <col min="1543" max="1796" width="9.140625" style="65"/>
    <col min="1797" max="1797" width="9.85546875" style="65" bestFit="1" customWidth="1"/>
    <col min="1798" max="1798" width="11.7109375" style="65" bestFit="1" customWidth="1"/>
    <col min="1799" max="2052" width="9.140625" style="65"/>
    <col min="2053" max="2053" width="9.85546875" style="65" bestFit="1" customWidth="1"/>
    <col min="2054" max="2054" width="11.7109375" style="65" bestFit="1" customWidth="1"/>
    <col min="2055" max="2308" width="9.140625" style="65"/>
    <col min="2309" max="2309" width="9.85546875" style="65" bestFit="1" customWidth="1"/>
    <col min="2310" max="2310" width="11.7109375" style="65" bestFit="1" customWidth="1"/>
    <col min="2311" max="2564" width="9.140625" style="65"/>
    <col min="2565" max="2565" width="9.85546875" style="65" bestFit="1" customWidth="1"/>
    <col min="2566" max="2566" width="11.7109375" style="65" bestFit="1" customWidth="1"/>
    <col min="2567" max="2820" width="9.140625" style="65"/>
    <col min="2821" max="2821" width="9.85546875" style="65" bestFit="1" customWidth="1"/>
    <col min="2822" max="2822" width="11.7109375" style="65" bestFit="1" customWidth="1"/>
    <col min="2823" max="3076" width="9.140625" style="65"/>
    <col min="3077" max="3077" width="9.85546875" style="65" bestFit="1" customWidth="1"/>
    <col min="3078" max="3078" width="11.7109375" style="65" bestFit="1" customWidth="1"/>
    <col min="3079" max="3332" width="9.140625" style="65"/>
    <col min="3333" max="3333" width="9.85546875" style="65" bestFit="1" customWidth="1"/>
    <col min="3334" max="3334" width="11.7109375" style="65" bestFit="1" customWidth="1"/>
    <col min="3335" max="3588" width="9.140625" style="65"/>
    <col min="3589" max="3589" width="9.85546875" style="65" bestFit="1" customWidth="1"/>
    <col min="3590" max="3590" width="11.7109375" style="65" bestFit="1" customWidth="1"/>
    <col min="3591" max="3844" width="9.140625" style="65"/>
    <col min="3845" max="3845" width="9.85546875" style="65" bestFit="1" customWidth="1"/>
    <col min="3846" max="3846" width="11.7109375" style="65" bestFit="1" customWidth="1"/>
    <col min="3847" max="4100" width="9.140625" style="65"/>
    <col min="4101" max="4101" width="9.85546875" style="65" bestFit="1" customWidth="1"/>
    <col min="4102" max="4102" width="11.7109375" style="65" bestFit="1" customWidth="1"/>
    <col min="4103" max="4356" width="9.140625" style="65"/>
    <col min="4357" max="4357" width="9.85546875" style="65" bestFit="1" customWidth="1"/>
    <col min="4358" max="4358" width="11.7109375" style="65" bestFit="1" customWidth="1"/>
    <col min="4359" max="4612" width="9.140625" style="65"/>
    <col min="4613" max="4613" width="9.85546875" style="65" bestFit="1" customWidth="1"/>
    <col min="4614" max="4614" width="11.7109375" style="65" bestFit="1" customWidth="1"/>
    <col min="4615" max="4868" width="9.140625" style="65"/>
    <col min="4869" max="4869" width="9.85546875" style="65" bestFit="1" customWidth="1"/>
    <col min="4870" max="4870" width="11.7109375" style="65" bestFit="1" customWidth="1"/>
    <col min="4871" max="5124" width="9.140625" style="65"/>
    <col min="5125" max="5125" width="9.85546875" style="65" bestFit="1" customWidth="1"/>
    <col min="5126" max="5126" width="11.7109375" style="65" bestFit="1" customWidth="1"/>
    <col min="5127" max="5380" width="9.140625" style="65"/>
    <col min="5381" max="5381" width="9.85546875" style="65" bestFit="1" customWidth="1"/>
    <col min="5382" max="5382" width="11.7109375" style="65" bestFit="1" customWidth="1"/>
    <col min="5383" max="5636" width="9.140625" style="65"/>
    <col min="5637" max="5637" width="9.85546875" style="65" bestFit="1" customWidth="1"/>
    <col min="5638" max="5638" width="11.7109375" style="65" bestFit="1" customWidth="1"/>
    <col min="5639" max="5892" width="9.140625" style="65"/>
    <col min="5893" max="5893" width="9.85546875" style="65" bestFit="1" customWidth="1"/>
    <col min="5894" max="5894" width="11.7109375" style="65" bestFit="1" customWidth="1"/>
    <col min="5895" max="6148" width="9.140625" style="65"/>
    <col min="6149" max="6149" width="9.85546875" style="65" bestFit="1" customWidth="1"/>
    <col min="6150" max="6150" width="11.7109375" style="65" bestFit="1" customWidth="1"/>
    <col min="6151" max="6404" width="9.140625" style="65"/>
    <col min="6405" max="6405" width="9.85546875" style="65" bestFit="1" customWidth="1"/>
    <col min="6406" max="6406" width="11.7109375" style="65" bestFit="1" customWidth="1"/>
    <col min="6407" max="6660" width="9.140625" style="65"/>
    <col min="6661" max="6661" width="9.85546875" style="65" bestFit="1" customWidth="1"/>
    <col min="6662" max="6662" width="11.7109375" style="65" bestFit="1" customWidth="1"/>
    <col min="6663" max="6916" width="9.140625" style="65"/>
    <col min="6917" max="6917" width="9.85546875" style="65" bestFit="1" customWidth="1"/>
    <col min="6918" max="6918" width="11.7109375" style="65" bestFit="1" customWidth="1"/>
    <col min="6919" max="7172" width="9.140625" style="65"/>
    <col min="7173" max="7173" width="9.85546875" style="65" bestFit="1" customWidth="1"/>
    <col min="7174" max="7174" width="11.7109375" style="65" bestFit="1" customWidth="1"/>
    <col min="7175" max="7428" width="9.140625" style="65"/>
    <col min="7429" max="7429" width="9.85546875" style="65" bestFit="1" customWidth="1"/>
    <col min="7430" max="7430" width="11.7109375" style="65" bestFit="1" customWidth="1"/>
    <col min="7431" max="7684" width="9.140625" style="65"/>
    <col min="7685" max="7685" width="9.85546875" style="65" bestFit="1" customWidth="1"/>
    <col min="7686" max="7686" width="11.7109375" style="65" bestFit="1" customWidth="1"/>
    <col min="7687" max="7940" width="9.140625" style="65"/>
    <col min="7941" max="7941" width="9.85546875" style="65" bestFit="1" customWidth="1"/>
    <col min="7942" max="7942" width="11.7109375" style="65" bestFit="1" customWidth="1"/>
    <col min="7943" max="8196" width="9.140625" style="65"/>
    <col min="8197" max="8197" width="9.85546875" style="65" bestFit="1" customWidth="1"/>
    <col min="8198" max="8198" width="11.7109375" style="65" bestFit="1" customWidth="1"/>
    <col min="8199" max="8452" width="9.140625" style="65"/>
    <col min="8453" max="8453" width="9.85546875" style="65" bestFit="1" customWidth="1"/>
    <col min="8454" max="8454" width="11.7109375" style="65" bestFit="1" customWidth="1"/>
    <col min="8455" max="8708" width="9.140625" style="65"/>
    <col min="8709" max="8709" width="9.85546875" style="65" bestFit="1" customWidth="1"/>
    <col min="8710" max="8710" width="11.7109375" style="65" bestFit="1" customWidth="1"/>
    <col min="8711" max="8964" width="9.140625" style="65"/>
    <col min="8965" max="8965" width="9.85546875" style="65" bestFit="1" customWidth="1"/>
    <col min="8966" max="8966" width="11.7109375" style="65" bestFit="1" customWidth="1"/>
    <col min="8967" max="9220" width="9.140625" style="65"/>
    <col min="9221" max="9221" width="9.85546875" style="65" bestFit="1" customWidth="1"/>
    <col min="9222" max="9222" width="11.7109375" style="65" bestFit="1" customWidth="1"/>
    <col min="9223" max="9476" width="9.140625" style="65"/>
    <col min="9477" max="9477" width="9.85546875" style="65" bestFit="1" customWidth="1"/>
    <col min="9478" max="9478" width="11.7109375" style="65" bestFit="1" customWidth="1"/>
    <col min="9479" max="9732" width="9.140625" style="65"/>
    <col min="9733" max="9733" width="9.85546875" style="65" bestFit="1" customWidth="1"/>
    <col min="9734" max="9734" width="11.7109375" style="65" bestFit="1" customWidth="1"/>
    <col min="9735" max="9988" width="9.140625" style="65"/>
    <col min="9989" max="9989" width="9.85546875" style="65" bestFit="1" customWidth="1"/>
    <col min="9990" max="9990" width="11.7109375" style="65" bestFit="1" customWidth="1"/>
    <col min="9991" max="10244" width="9.140625" style="65"/>
    <col min="10245" max="10245" width="9.85546875" style="65" bestFit="1" customWidth="1"/>
    <col min="10246" max="10246" width="11.7109375" style="65" bestFit="1" customWidth="1"/>
    <col min="10247" max="10500" width="9.140625" style="65"/>
    <col min="10501" max="10501" width="9.85546875" style="65" bestFit="1" customWidth="1"/>
    <col min="10502" max="10502" width="11.7109375" style="65" bestFit="1" customWidth="1"/>
    <col min="10503" max="10756" width="9.140625" style="65"/>
    <col min="10757" max="10757" width="9.85546875" style="65" bestFit="1" customWidth="1"/>
    <col min="10758" max="10758" width="11.7109375" style="65" bestFit="1" customWidth="1"/>
    <col min="10759" max="11012" width="9.140625" style="65"/>
    <col min="11013" max="11013" width="9.85546875" style="65" bestFit="1" customWidth="1"/>
    <col min="11014" max="11014" width="11.7109375" style="65" bestFit="1" customWidth="1"/>
    <col min="11015" max="11268" width="9.140625" style="65"/>
    <col min="11269" max="11269" width="9.85546875" style="65" bestFit="1" customWidth="1"/>
    <col min="11270" max="11270" width="11.7109375" style="65" bestFit="1" customWidth="1"/>
    <col min="11271" max="11524" width="9.140625" style="65"/>
    <col min="11525" max="11525" width="9.85546875" style="65" bestFit="1" customWidth="1"/>
    <col min="11526" max="11526" width="11.7109375" style="65" bestFit="1" customWidth="1"/>
    <col min="11527" max="11780" width="9.140625" style="65"/>
    <col min="11781" max="11781" width="9.85546875" style="65" bestFit="1" customWidth="1"/>
    <col min="11782" max="11782" width="11.7109375" style="65" bestFit="1" customWidth="1"/>
    <col min="11783" max="12036" width="9.140625" style="65"/>
    <col min="12037" max="12037" width="9.85546875" style="65" bestFit="1" customWidth="1"/>
    <col min="12038" max="12038" width="11.7109375" style="65" bestFit="1" customWidth="1"/>
    <col min="12039" max="12292" width="9.140625" style="65"/>
    <col min="12293" max="12293" width="9.85546875" style="65" bestFit="1" customWidth="1"/>
    <col min="12294" max="12294" width="11.7109375" style="65" bestFit="1" customWidth="1"/>
    <col min="12295" max="12548" width="9.140625" style="65"/>
    <col min="12549" max="12549" width="9.85546875" style="65" bestFit="1" customWidth="1"/>
    <col min="12550" max="12550" width="11.7109375" style="65" bestFit="1" customWidth="1"/>
    <col min="12551" max="12804" width="9.140625" style="65"/>
    <col min="12805" max="12805" width="9.85546875" style="65" bestFit="1" customWidth="1"/>
    <col min="12806" max="12806" width="11.7109375" style="65" bestFit="1" customWidth="1"/>
    <col min="12807" max="13060" width="9.140625" style="65"/>
    <col min="13061" max="13061" width="9.85546875" style="65" bestFit="1" customWidth="1"/>
    <col min="13062" max="13062" width="11.7109375" style="65" bestFit="1" customWidth="1"/>
    <col min="13063" max="13316" width="9.140625" style="65"/>
    <col min="13317" max="13317" width="9.85546875" style="65" bestFit="1" customWidth="1"/>
    <col min="13318" max="13318" width="11.7109375" style="65" bestFit="1" customWidth="1"/>
    <col min="13319" max="13572" width="9.140625" style="65"/>
    <col min="13573" max="13573" width="9.85546875" style="65" bestFit="1" customWidth="1"/>
    <col min="13574" max="13574" width="11.7109375" style="65" bestFit="1" customWidth="1"/>
    <col min="13575" max="13828" width="9.140625" style="65"/>
    <col min="13829" max="13829" width="9.85546875" style="65" bestFit="1" customWidth="1"/>
    <col min="13830" max="13830" width="11.7109375" style="65" bestFit="1" customWidth="1"/>
    <col min="13831" max="14084" width="9.140625" style="65"/>
    <col min="14085" max="14085" width="9.85546875" style="65" bestFit="1" customWidth="1"/>
    <col min="14086" max="14086" width="11.7109375" style="65" bestFit="1" customWidth="1"/>
    <col min="14087" max="14340" width="9.140625" style="65"/>
    <col min="14341" max="14341" width="9.85546875" style="65" bestFit="1" customWidth="1"/>
    <col min="14342" max="14342" width="11.7109375" style="65" bestFit="1" customWidth="1"/>
    <col min="14343" max="14596" width="9.140625" style="65"/>
    <col min="14597" max="14597" width="9.85546875" style="65" bestFit="1" customWidth="1"/>
    <col min="14598" max="14598" width="11.7109375" style="65" bestFit="1" customWidth="1"/>
    <col min="14599" max="14852" width="9.140625" style="65"/>
    <col min="14853" max="14853" width="9.85546875" style="65" bestFit="1" customWidth="1"/>
    <col min="14854" max="14854" width="11.7109375" style="65" bestFit="1" customWidth="1"/>
    <col min="14855" max="15108" width="9.140625" style="65"/>
    <col min="15109" max="15109" width="9.85546875" style="65" bestFit="1" customWidth="1"/>
    <col min="15110" max="15110" width="11.7109375" style="65" bestFit="1" customWidth="1"/>
    <col min="15111" max="15364" width="9.140625" style="65"/>
    <col min="15365" max="15365" width="9.85546875" style="65" bestFit="1" customWidth="1"/>
    <col min="15366" max="15366" width="11.7109375" style="65" bestFit="1" customWidth="1"/>
    <col min="15367" max="15620" width="9.140625" style="65"/>
    <col min="15621" max="15621" width="9.85546875" style="65" bestFit="1" customWidth="1"/>
    <col min="15622" max="15622" width="11.7109375" style="65" bestFit="1" customWidth="1"/>
    <col min="15623" max="15876" width="9.140625" style="65"/>
    <col min="15877" max="15877" width="9.85546875" style="65" bestFit="1" customWidth="1"/>
    <col min="15878" max="15878" width="11.7109375" style="65" bestFit="1" customWidth="1"/>
    <col min="15879" max="16132" width="9.140625" style="65"/>
    <col min="16133" max="16133" width="9.85546875" style="65" bestFit="1" customWidth="1"/>
    <col min="16134" max="16134" width="11.7109375" style="65" bestFit="1" customWidth="1"/>
    <col min="16135" max="16384" width="9.140625" style="65"/>
  </cols>
  <sheetData>
    <row r="1" spans="1:11" x14ac:dyDescent="0.2">
      <c r="A1" s="205" t="s">
        <v>4</v>
      </c>
      <c r="B1" s="206"/>
      <c r="C1" s="206"/>
      <c r="D1" s="206"/>
      <c r="E1" s="206"/>
      <c r="F1" s="206"/>
      <c r="G1" s="206"/>
      <c r="H1" s="206"/>
    </row>
    <row r="2" spans="1:11" x14ac:dyDescent="0.2">
      <c r="A2" s="207" t="s">
        <v>301</v>
      </c>
      <c r="B2" s="208"/>
      <c r="C2" s="208"/>
      <c r="D2" s="208"/>
      <c r="E2" s="208"/>
      <c r="F2" s="208"/>
      <c r="G2" s="208"/>
      <c r="H2" s="208"/>
    </row>
    <row r="3" spans="1:11" x14ac:dyDescent="0.2">
      <c r="A3" s="218" t="s">
        <v>282</v>
      </c>
      <c r="B3" s="219"/>
      <c r="C3" s="219"/>
      <c r="D3" s="219"/>
      <c r="E3" s="219"/>
      <c r="F3" s="219"/>
      <c r="G3" s="219"/>
      <c r="H3" s="219"/>
      <c r="I3" s="219"/>
      <c r="J3" s="220"/>
      <c r="K3" s="220"/>
    </row>
    <row r="4" spans="1:11" x14ac:dyDescent="0.2">
      <c r="A4" s="221" t="s">
        <v>300</v>
      </c>
      <c r="B4" s="222"/>
      <c r="C4" s="222"/>
      <c r="D4" s="222"/>
      <c r="E4" s="222"/>
      <c r="F4" s="222"/>
      <c r="G4" s="222"/>
      <c r="H4" s="222"/>
      <c r="I4" s="222"/>
      <c r="J4" s="223"/>
      <c r="K4" s="223"/>
    </row>
    <row r="5" spans="1:11" x14ac:dyDescent="0.2">
      <c r="A5" s="224" t="s">
        <v>2</v>
      </c>
      <c r="B5" s="225"/>
      <c r="C5" s="225"/>
      <c r="D5" s="225"/>
      <c r="E5" s="225"/>
      <c r="F5" s="225"/>
      <c r="G5" s="224" t="s">
        <v>5</v>
      </c>
      <c r="H5" s="226" t="s">
        <v>194</v>
      </c>
      <c r="I5" s="227"/>
      <c r="J5" s="226" t="s">
        <v>190</v>
      </c>
      <c r="K5" s="227"/>
    </row>
    <row r="6" spans="1:11" x14ac:dyDescent="0.2">
      <c r="A6" s="225"/>
      <c r="B6" s="225"/>
      <c r="C6" s="225"/>
      <c r="D6" s="225"/>
      <c r="E6" s="225"/>
      <c r="F6" s="225"/>
      <c r="G6" s="225"/>
      <c r="H6" s="49" t="s">
        <v>191</v>
      </c>
      <c r="I6" s="49" t="s">
        <v>192</v>
      </c>
      <c r="J6" s="49" t="s">
        <v>191</v>
      </c>
      <c r="K6" s="49" t="s">
        <v>192</v>
      </c>
    </row>
    <row r="7" spans="1:11" x14ac:dyDescent="0.2">
      <c r="A7" s="229">
        <v>1</v>
      </c>
      <c r="B7" s="230"/>
      <c r="C7" s="230"/>
      <c r="D7" s="230"/>
      <c r="E7" s="230"/>
      <c r="F7" s="230"/>
      <c r="G7" s="48">
        <v>2</v>
      </c>
      <c r="H7" s="49">
        <v>3</v>
      </c>
      <c r="I7" s="49">
        <v>4</v>
      </c>
      <c r="J7" s="49">
        <v>5</v>
      </c>
      <c r="K7" s="49">
        <v>6</v>
      </c>
    </row>
    <row r="8" spans="1:11" x14ac:dyDescent="0.2">
      <c r="A8" s="204" t="s">
        <v>66</v>
      </c>
      <c r="B8" s="204"/>
      <c r="C8" s="204"/>
      <c r="D8" s="204"/>
      <c r="E8" s="204"/>
      <c r="F8" s="204"/>
      <c r="G8" s="68">
        <v>1</v>
      </c>
      <c r="H8" s="69">
        <v>3596137</v>
      </c>
      <c r="I8" s="69">
        <v>1865094</v>
      </c>
      <c r="J8" s="69">
        <v>4450768</v>
      </c>
      <c r="K8" s="69">
        <v>2225133</v>
      </c>
    </row>
    <row r="9" spans="1:11" x14ac:dyDescent="0.2">
      <c r="A9" s="204" t="s">
        <v>65</v>
      </c>
      <c r="B9" s="204"/>
      <c r="C9" s="204"/>
      <c r="D9" s="204"/>
      <c r="E9" s="204"/>
      <c r="F9" s="204"/>
      <c r="G9" s="68">
        <v>2</v>
      </c>
      <c r="H9" s="69">
        <v>167874</v>
      </c>
      <c r="I9" s="69">
        <v>76035</v>
      </c>
      <c r="J9" s="69">
        <v>252321</v>
      </c>
      <c r="K9" s="69">
        <v>122133</v>
      </c>
    </row>
    <row r="10" spans="1:11" x14ac:dyDescent="0.2">
      <c r="A10" s="204" t="s">
        <v>67</v>
      </c>
      <c r="B10" s="204"/>
      <c r="C10" s="204"/>
      <c r="D10" s="204"/>
      <c r="E10" s="204"/>
      <c r="F10" s="204"/>
      <c r="G10" s="68">
        <v>3</v>
      </c>
      <c r="H10" s="69">
        <v>0</v>
      </c>
      <c r="I10" s="69">
        <v>0</v>
      </c>
      <c r="J10" s="69">
        <v>0</v>
      </c>
      <c r="K10" s="69">
        <v>0</v>
      </c>
    </row>
    <row r="11" spans="1:11" x14ac:dyDescent="0.2">
      <c r="A11" s="204" t="s">
        <v>68</v>
      </c>
      <c r="B11" s="204"/>
      <c r="C11" s="204"/>
      <c r="D11" s="204"/>
      <c r="E11" s="204"/>
      <c r="F11" s="204"/>
      <c r="G11" s="68">
        <v>4</v>
      </c>
      <c r="H11" s="69">
        <v>0</v>
      </c>
      <c r="I11" s="69">
        <v>0</v>
      </c>
      <c r="J11" s="69">
        <v>0</v>
      </c>
      <c r="K11" s="69">
        <v>0</v>
      </c>
    </row>
    <row r="12" spans="1:11" x14ac:dyDescent="0.2">
      <c r="A12" s="204" t="s">
        <v>69</v>
      </c>
      <c r="B12" s="204"/>
      <c r="C12" s="204"/>
      <c r="D12" s="204"/>
      <c r="E12" s="204"/>
      <c r="F12" s="204"/>
      <c r="G12" s="68">
        <v>5</v>
      </c>
      <c r="H12" s="69">
        <v>872697</v>
      </c>
      <c r="I12" s="69">
        <v>440285</v>
      </c>
      <c r="J12" s="69">
        <v>933038</v>
      </c>
      <c r="K12" s="69">
        <v>482162</v>
      </c>
    </row>
    <row r="13" spans="1:11" ht="12.6" customHeight="1" x14ac:dyDescent="0.2">
      <c r="A13" s="204" t="s">
        <v>70</v>
      </c>
      <c r="B13" s="204"/>
      <c r="C13" s="204"/>
      <c r="D13" s="204"/>
      <c r="E13" s="204"/>
      <c r="F13" s="204"/>
      <c r="G13" s="68">
        <v>6</v>
      </c>
      <c r="H13" s="69">
        <v>281468</v>
      </c>
      <c r="I13" s="69">
        <v>159101</v>
      </c>
      <c r="J13" s="69">
        <v>260787</v>
      </c>
      <c r="K13" s="69">
        <v>120963</v>
      </c>
    </row>
    <row r="14" spans="1:11" ht="35.450000000000003" customHeight="1" x14ac:dyDescent="0.2">
      <c r="A14" s="204" t="s">
        <v>71</v>
      </c>
      <c r="B14" s="204"/>
      <c r="C14" s="204"/>
      <c r="D14" s="204"/>
      <c r="E14" s="204"/>
      <c r="F14" s="204"/>
      <c r="G14" s="68">
        <v>7</v>
      </c>
      <c r="H14" s="69">
        <v>203</v>
      </c>
      <c r="I14" s="69">
        <v>717</v>
      </c>
      <c r="J14" s="69">
        <v>2</v>
      </c>
      <c r="K14" s="69">
        <v>-1472</v>
      </c>
    </row>
    <row r="15" spans="1:11" ht="28.9" customHeight="1" x14ac:dyDescent="0.2">
      <c r="A15" s="204" t="s">
        <v>72</v>
      </c>
      <c r="B15" s="204"/>
      <c r="C15" s="204"/>
      <c r="D15" s="204"/>
      <c r="E15" s="204"/>
      <c r="F15" s="204"/>
      <c r="G15" s="68">
        <v>8</v>
      </c>
      <c r="H15" s="69">
        <v>152762</v>
      </c>
      <c r="I15" s="69">
        <v>76788</v>
      </c>
      <c r="J15" s="69">
        <v>7514</v>
      </c>
      <c r="K15" s="69">
        <v>3583</v>
      </c>
    </row>
    <row r="16" spans="1:11" ht="28.9" customHeight="1" x14ac:dyDescent="0.2">
      <c r="A16" s="204" t="s">
        <v>73</v>
      </c>
      <c r="B16" s="204"/>
      <c r="C16" s="204"/>
      <c r="D16" s="204"/>
      <c r="E16" s="204"/>
      <c r="F16" s="204"/>
      <c r="G16" s="68">
        <v>9</v>
      </c>
      <c r="H16" s="69">
        <v>0</v>
      </c>
      <c r="I16" s="69">
        <v>0</v>
      </c>
      <c r="J16" s="69">
        <v>0</v>
      </c>
      <c r="K16" s="69">
        <v>0</v>
      </c>
    </row>
    <row r="17" spans="1:11" ht="28.9" customHeight="1" x14ac:dyDescent="0.2">
      <c r="A17" s="204" t="s">
        <v>245</v>
      </c>
      <c r="B17" s="204"/>
      <c r="C17" s="204"/>
      <c r="D17" s="204"/>
      <c r="E17" s="204"/>
      <c r="F17" s="204"/>
      <c r="G17" s="68">
        <v>10</v>
      </c>
      <c r="H17" s="69">
        <v>0</v>
      </c>
      <c r="I17" s="69">
        <v>0</v>
      </c>
      <c r="J17" s="69">
        <v>0</v>
      </c>
      <c r="K17" s="69">
        <v>0</v>
      </c>
    </row>
    <row r="18" spans="1:11" x14ac:dyDescent="0.2">
      <c r="A18" s="204" t="s">
        <v>74</v>
      </c>
      <c r="B18" s="204"/>
      <c r="C18" s="204"/>
      <c r="D18" s="204"/>
      <c r="E18" s="204"/>
      <c r="F18" s="204"/>
      <c r="G18" s="68">
        <v>11</v>
      </c>
      <c r="H18" s="69">
        <v>0</v>
      </c>
      <c r="I18" s="69">
        <v>0</v>
      </c>
      <c r="J18" s="69">
        <v>0</v>
      </c>
      <c r="K18" s="69">
        <v>0</v>
      </c>
    </row>
    <row r="19" spans="1:11" x14ac:dyDescent="0.2">
      <c r="A19" s="204" t="s">
        <v>75</v>
      </c>
      <c r="B19" s="204"/>
      <c r="C19" s="204"/>
      <c r="D19" s="204"/>
      <c r="E19" s="204"/>
      <c r="F19" s="204"/>
      <c r="G19" s="68">
        <v>12</v>
      </c>
      <c r="H19" s="69">
        <v>6588</v>
      </c>
      <c r="I19" s="69">
        <v>-2267</v>
      </c>
      <c r="J19" s="69">
        <v>618</v>
      </c>
      <c r="K19" s="69">
        <v>4510</v>
      </c>
    </row>
    <row r="20" spans="1:11" ht="25.5" customHeight="1" x14ac:dyDescent="0.2">
      <c r="A20" s="204" t="s">
        <v>246</v>
      </c>
      <c r="B20" s="204"/>
      <c r="C20" s="204"/>
      <c r="D20" s="204"/>
      <c r="E20" s="204"/>
      <c r="F20" s="204"/>
      <c r="G20" s="68">
        <v>13</v>
      </c>
      <c r="H20" s="69">
        <v>0</v>
      </c>
      <c r="I20" s="69">
        <v>0</v>
      </c>
      <c r="J20" s="69">
        <v>0</v>
      </c>
      <c r="K20" s="69">
        <v>0</v>
      </c>
    </row>
    <row r="21" spans="1:11" ht="25.5" customHeight="1" x14ac:dyDescent="0.2">
      <c r="A21" s="204" t="s">
        <v>76</v>
      </c>
      <c r="B21" s="204"/>
      <c r="C21" s="204"/>
      <c r="D21" s="204"/>
      <c r="E21" s="204"/>
      <c r="F21" s="204"/>
      <c r="G21" s="68">
        <v>14</v>
      </c>
      <c r="H21" s="69">
        <v>0</v>
      </c>
      <c r="I21" s="69">
        <v>0</v>
      </c>
      <c r="J21" s="69">
        <v>0</v>
      </c>
      <c r="K21" s="69">
        <v>0</v>
      </c>
    </row>
    <row r="22" spans="1:11" x14ac:dyDescent="0.2">
      <c r="A22" s="204" t="s">
        <v>77</v>
      </c>
      <c r="B22" s="204"/>
      <c r="C22" s="204"/>
      <c r="D22" s="204"/>
      <c r="E22" s="204"/>
      <c r="F22" s="204"/>
      <c r="G22" s="68">
        <v>15</v>
      </c>
      <c r="H22" s="69">
        <v>15024</v>
      </c>
      <c r="I22" s="69">
        <v>8845</v>
      </c>
      <c r="J22" s="69">
        <v>15551</v>
      </c>
      <c r="K22" s="69">
        <v>6515</v>
      </c>
    </row>
    <row r="23" spans="1:11" x14ac:dyDescent="0.2">
      <c r="A23" s="204" t="s">
        <v>78</v>
      </c>
      <c r="B23" s="204"/>
      <c r="C23" s="204"/>
      <c r="D23" s="204"/>
      <c r="E23" s="204"/>
      <c r="F23" s="204"/>
      <c r="G23" s="68">
        <v>16</v>
      </c>
      <c r="H23" s="69">
        <v>224</v>
      </c>
      <c r="I23" s="69">
        <v>168</v>
      </c>
      <c r="J23" s="69">
        <v>8852</v>
      </c>
      <c r="K23" s="69">
        <v>484</v>
      </c>
    </row>
    <row r="24" spans="1:11" ht="25.15" customHeight="1" x14ac:dyDescent="0.2">
      <c r="A24" s="209" t="s">
        <v>247</v>
      </c>
      <c r="B24" s="209"/>
      <c r="C24" s="209"/>
      <c r="D24" s="209"/>
      <c r="E24" s="209"/>
      <c r="F24" s="209"/>
      <c r="G24" s="70">
        <v>17</v>
      </c>
      <c r="H24" s="71">
        <f>H8-H9-H10+H11+H12-H13+H14+H15+H16+H17+H18+H19+H20+H22-H23+H21</f>
        <v>4193845</v>
      </c>
      <c r="I24" s="71">
        <f>I8-I9-I10+I11+I12-I13+I14+I15+I16+I17+I18+I19+I20+I22-I23+I21</f>
        <v>2154158</v>
      </c>
      <c r="J24" s="71">
        <f t="shared" ref="J24:K24" si="0">J8-J9-J10+J11+J12-J13+J14+J15+J16+J17+J18+J19+J20+J22-J23+J21</f>
        <v>4885531</v>
      </c>
      <c r="K24" s="71">
        <f t="shared" si="0"/>
        <v>2476851</v>
      </c>
    </row>
    <row r="25" spans="1:11" x14ac:dyDescent="0.2">
      <c r="A25" s="204" t="s">
        <v>79</v>
      </c>
      <c r="B25" s="204"/>
      <c r="C25" s="204"/>
      <c r="D25" s="204"/>
      <c r="E25" s="204"/>
      <c r="F25" s="204"/>
      <c r="G25" s="68">
        <v>18</v>
      </c>
      <c r="H25" s="69">
        <v>2757381</v>
      </c>
      <c r="I25" s="69">
        <v>1415978</v>
      </c>
      <c r="J25" s="69">
        <v>3300983</v>
      </c>
      <c r="K25" s="69">
        <v>1699802</v>
      </c>
    </row>
    <row r="26" spans="1:11" ht="24" customHeight="1" x14ac:dyDescent="0.2">
      <c r="A26" s="204" t="s">
        <v>238</v>
      </c>
      <c r="B26" s="204"/>
      <c r="C26" s="204"/>
      <c r="D26" s="204"/>
      <c r="E26" s="204"/>
      <c r="F26" s="204"/>
      <c r="G26" s="68">
        <v>19</v>
      </c>
      <c r="H26" s="69">
        <v>89243</v>
      </c>
      <c r="I26" s="69">
        <v>89243</v>
      </c>
      <c r="J26" s="69">
        <v>2000</v>
      </c>
      <c r="K26" s="69">
        <v>2000</v>
      </c>
    </row>
    <row r="27" spans="1:11" x14ac:dyDescent="0.2">
      <c r="A27" s="204" t="s">
        <v>80</v>
      </c>
      <c r="B27" s="204"/>
      <c r="C27" s="204"/>
      <c r="D27" s="204"/>
      <c r="E27" s="204"/>
      <c r="F27" s="204"/>
      <c r="G27" s="68">
        <v>20</v>
      </c>
      <c r="H27" s="69">
        <v>283041</v>
      </c>
      <c r="I27" s="69">
        <v>141901</v>
      </c>
      <c r="J27" s="69">
        <v>278868</v>
      </c>
      <c r="K27" s="69">
        <v>150767</v>
      </c>
    </row>
    <row r="28" spans="1:11" x14ac:dyDescent="0.2">
      <c r="A28" s="204" t="s">
        <v>81</v>
      </c>
      <c r="B28" s="204"/>
      <c r="C28" s="204"/>
      <c r="D28" s="204"/>
      <c r="E28" s="204"/>
      <c r="F28" s="204"/>
      <c r="G28" s="68">
        <v>21</v>
      </c>
      <c r="H28" s="69">
        <v>0</v>
      </c>
      <c r="I28" s="69">
        <v>0</v>
      </c>
      <c r="J28" s="69">
        <v>0</v>
      </c>
      <c r="K28" s="69">
        <v>0</v>
      </c>
    </row>
    <row r="29" spans="1:11" x14ac:dyDescent="0.2">
      <c r="A29" s="204" t="s">
        <v>248</v>
      </c>
      <c r="B29" s="204"/>
      <c r="C29" s="204"/>
      <c r="D29" s="204"/>
      <c r="E29" s="204"/>
      <c r="F29" s="204"/>
      <c r="G29" s="68">
        <v>22</v>
      </c>
      <c r="H29" s="69">
        <v>40761</v>
      </c>
      <c r="I29" s="69">
        <v>5487</v>
      </c>
      <c r="J29" s="69">
        <v>96124</v>
      </c>
      <c r="K29" s="69">
        <v>-34500</v>
      </c>
    </row>
    <row r="30" spans="1:11" ht="35.25" customHeight="1" x14ac:dyDescent="0.2">
      <c r="A30" s="204" t="s">
        <v>249</v>
      </c>
      <c r="B30" s="204"/>
      <c r="C30" s="204"/>
      <c r="D30" s="204"/>
      <c r="E30" s="204"/>
      <c r="F30" s="204"/>
      <c r="G30" s="68">
        <v>23</v>
      </c>
      <c r="H30" s="69">
        <v>189040</v>
      </c>
      <c r="I30" s="69">
        <v>-258535</v>
      </c>
      <c r="J30" s="69">
        <v>794667</v>
      </c>
      <c r="K30" s="69">
        <v>351393</v>
      </c>
    </row>
    <row r="31" spans="1:11" ht="26.45" customHeight="1" x14ac:dyDescent="0.2">
      <c r="A31" s="204" t="s">
        <v>82</v>
      </c>
      <c r="B31" s="204"/>
      <c r="C31" s="204"/>
      <c r="D31" s="204"/>
      <c r="E31" s="204"/>
      <c r="F31" s="204"/>
      <c r="G31" s="68">
        <v>24</v>
      </c>
      <c r="H31" s="69">
        <v>0</v>
      </c>
      <c r="I31" s="69">
        <v>0</v>
      </c>
      <c r="J31" s="69">
        <v>0</v>
      </c>
      <c r="K31" s="69">
        <v>0</v>
      </c>
    </row>
    <row r="32" spans="1:11" ht="26.45" customHeight="1" x14ac:dyDescent="0.2">
      <c r="A32" s="204" t="s">
        <v>83</v>
      </c>
      <c r="B32" s="204"/>
      <c r="C32" s="204"/>
      <c r="D32" s="204"/>
      <c r="E32" s="204"/>
      <c r="F32" s="204"/>
      <c r="G32" s="68">
        <v>25</v>
      </c>
      <c r="H32" s="69">
        <v>0</v>
      </c>
      <c r="I32" s="69">
        <v>0</v>
      </c>
      <c r="J32" s="69">
        <v>0</v>
      </c>
      <c r="K32" s="69">
        <v>0</v>
      </c>
    </row>
    <row r="33" spans="1:11" ht="14.45" customHeight="1" x14ac:dyDescent="0.2">
      <c r="A33" s="204" t="s">
        <v>84</v>
      </c>
      <c r="B33" s="204"/>
      <c r="C33" s="204"/>
      <c r="D33" s="204"/>
      <c r="E33" s="204"/>
      <c r="F33" s="204"/>
      <c r="G33" s="68">
        <v>26</v>
      </c>
      <c r="H33" s="69">
        <v>0</v>
      </c>
      <c r="I33" s="69">
        <v>0</v>
      </c>
      <c r="J33" s="69">
        <v>0</v>
      </c>
      <c r="K33" s="69">
        <v>0</v>
      </c>
    </row>
    <row r="34" spans="1:11" ht="25.5" customHeight="1" x14ac:dyDescent="0.2">
      <c r="A34" s="204" t="s">
        <v>250</v>
      </c>
      <c r="B34" s="204"/>
      <c r="C34" s="204"/>
      <c r="D34" s="204"/>
      <c r="E34" s="204"/>
      <c r="F34" s="204"/>
      <c r="G34" s="68">
        <v>27</v>
      </c>
      <c r="H34" s="69">
        <v>0</v>
      </c>
      <c r="I34" s="69">
        <v>0</v>
      </c>
      <c r="J34" s="69">
        <v>0</v>
      </c>
      <c r="K34" s="69">
        <v>0</v>
      </c>
    </row>
    <row r="35" spans="1:11" ht="37.5" customHeight="1" x14ac:dyDescent="0.2">
      <c r="A35" s="204" t="s">
        <v>85</v>
      </c>
      <c r="B35" s="204"/>
      <c r="C35" s="204"/>
      <c r="D35" s="204"/>
      <c r="E35" s="204"/>
      <c r="F35" s="204"/>
      <c r="G35" s="68">
        <v>28</v>
      </c>
      <c r="H35" s="69">
        <v>0</v>
      </c>
      <c r="I35" s="69">
        <v>0</v>
      </c>
      <c r="J35" s="69">
        <v>0</v>
      </c>
      <c r="K35" s="69">
        <v>0</v>
      </c>
    </row>
    <row r="36" spans="1:11" ht="27.75" customHeight="1" x14ac:dyDescent="0.2">
      <c r="A36" s="210" t="s">
        <v>251</v>
      </c>
      <c r="B36" s="210"/>
      <c r="C36" s="210"/>
      <c r="D36" s="210"/>
      <c r="E36" s="210"/>
      <c r="F36" s="210"/>
      <c r="G36" s="70">
        <v>29</v>
      </c>
      <c r="H36" s="71">
        <f>H24-H25-H26+H28-H27-H29-H30-H31-H32+H33+H34+H35</f>
        <v>834379</v>
      </c>
      <c r="I36" s="71">
        <f>I24-I25-I26+I28-I27-I29-I30-I31-I32+I33+I34+I35</f>
        <v>760084</v>
      </c>
      <c r="J36" s="71">
        <f t="shared" ref="J36:K36" si="1">J24-J25-J26+J28-J27-J29-J30-J31-J32+J33+J34+J35</f>
        <v>412889</v>
      </c>
      <c r="K36" s="71">
        <f t="shared" si="1"/>
        <v>307389</v>
      </c>
    </row>
    <row r="37" spans="1:11" ht="25.5" customHeight="1" x14ac:dyDescent="0.2">
      <c r="A37" s="204" t="s">
        <v>252</v>
      </c>
      <c r="B37" s="204"/>
      <c r="C37" s="204"/>
      <c r="D37" s="204"/>
      <c r="E37" s="204"/>
      <c r="F37" s="204"/>
      <c r="G37" s="68">
        <v>30</v>
      </c>
      <c r="H37" s="69">
        <v>150188</v>
      </c>
      <c r="I37" s="69">
        <v>150188</v>
      </c>
      <c r="J37" s="69">
        <v>0</v>
      </c>
      <c r="K37" s="69">
        <v>0</v>
      </c>
    </row>
    <row r="38" spans="1:11" ht="26.25" customHeight="1" x14ac:dyDescent="0.2">
      <c r="A38" s="210" t="s">
        <v>253</v>
      </c>
      <c r="B38" s="210"/>
      <c r="C38" s="210"/>
      <c r="D38" s="210"/>
      <c r="E38" s="210"/>
      <c r="F38" s="210"/>
      <c r="G38" s="70">
        <v>31</v>
      </c>
      <c r="H38" s="71">
        <f>H36-H37</f>
        <v>684191</v>
      </c>
      <c r="I38" s="71">
        <f>I36-I37</f>
        <v>609896</v>
      </c>
      <c r="J38" s="71">
        <f t="shared" ref="J38:K38" si="2">J36-J37</f>
        <v>412889</v>
      </c>
      <c r="K38" s="71">
        <f t="shared" si="2"/>
        <v>307389</v>
      </c>
    </row>
    <row r="39" spans="1:11" ht="29.25" customHeight="1" x14ac:dyDescent="0.2">
      <c r="A39" s="210" t="s">
        <v>254</v>
      </c>
      <c r="B39" s="210"/>
      <c r="C39" s="210"/>
      <c r="D39" s="210"/>
      <c r="E39" s="210"/>
      <c r="F39" s="210"/>
      <c r="G39" s="70">
        <v>32</v>
      </c>
      <c r="H39" s="71">
        <f>H40-H41</f>
        <v>0</v>
      </c>
      <c r="I39" s="71">
        <f>I40-I41</f>
        <v>0</v>
      </c>
      <c r="J39" s="71">
        <f t="shared" ref="J39:K39" si="3">J40-J41</f>
        <v>0</v>
      </c>
      <c r="K39" s="71">
        <f t="shared" si="3"/>
        <v>0</v>
      </c>
    </row>
    <row r="40" spans="1:11" ht="27.75" customHeight="1" x14ac:dyDescent="0.2">
      <c r="A40" s="204" t="s">
        <v>86</v>
      </c>
      <c r="B40" s="204"/>
      <c r="C40" s="204"/>
      <c r="D40" s="204"/>
      <c r="E40" s="204"/>
      <c r="F40" s="204"/>
      <c r="G40" s="68">
        <v>33</v>
      </c>
      <c r="H40" s="69">
        <v>0</v>
      </c>
      <c r="I40" s="69">
        <v>0</v>
      </c>
      <c r="J40" s="69">
        <v>0</v>
      </c>
      <c r="K40" s="69">
        <v>0</v>
      </c>
    </row>
    <row r="41" spans="1:11" ht="22.9" customHeight="1" x14ac:dyDescent="0.2">
      <c r="A41" s="204" t="s">
        <v>87</v>
      </c>
      <c r="B41" s="204"/>
      <c r="C41" s="204"/>
      <c r="D41" s="204"/>
      <c r="E41" s="204"/>
      <c r="F41" s="204"/>
      <c r="G41" s="68">
        <v>34</v>
      </c>
      <c r="H41" s="69">
        <v>0</v>
      </c>
      <c r="I41" s="69">
        <v>0</v>
      </c>
      <c r="J41" s="69">
        <v>0</v>
      </c>
      <c r="K41" s="69">
        <v>0</v>
      </c>
    </row>
    <row r="42" spans="1:11" x14ac:dyDescent="0.2">
      <c r="A42" s="210" t="s">
        <v>255</v>
      </c>
      <c r="B42" s="210"/>
      <c r="C42" s="210"/>
      <c r="D42" s="210"/>
      <c r="E42" s="210"/>
      <c r="F42" s="210"/>
      <c r="G42" s="70">
        <v>35</v>
      </c>
      <c r="H42" s="71">
        <f>H38+H39</f>
        <v>684191</v>
      </c>
      <c r="I42" s="71">
        <f>I38+I39</f>
        <v>609896</v>
      </c>
      <c r="J42" s="71">
        <f t="shared" ref="J42:K42" si="4">J38+J39</f>
        <v>412889</v>
      </c>
      <c r="K42" s="71">
        <f t="shared" si="4"/>
        <v>307389</v>
      </c>
    </row>
    <row r="43" spans="1:11" x14ac:dyDescent="0.2">
      <c r="A43" s="204" t="s">
        <v>88</v>
      </c>
      <c r="B43" s="204"/>
      <c r="C43" s="204"/>
      <c r="D43" s="204"/>
      <c r="E43" s="204"/>
      <c r="F43" s="204"/>
      <c r="G43" s="68">
        <v>36</v>
      </c>
      <c r="H43" s="69">
        <v>0</v>
      </c>
      <c r="I43" s="69">
        <v>0</v>
      </c>
      <c r="J43" s="69">
        <v>0</v>
      </c>
      <c r="K43" s="69">
        <v>0</v>
      </c>
    </row>
    <row r="44" spans="1:11" x14ac:dyDescent="0.2">
      <c r="A44" s="204" t="s">
        <v>89</v>
      </c>
      <c r="B44" s="204"/>
      <c r="C44" s="204"/>
      <c r="D44" s="204"/>
      <c r="E44" s="204"/>
      <c r="F44" s="204"/>
      <c r="G44" s="68">
        <v>37</v>
      </c>
      <c r="H44" s="69">
        <v>684191</v>
      </c>
      <c r="I44" s="69">
        <v>609896</v>
      </c>
      <c r="J44" s="69">
        <v>412889</v>
      </c>
      <c r="K44" s="69">
        <v>307389</v>
      </c>
    </row>
    <row r="45" spans="1:11" x14ac:dyDescent="0.2">
      <c r="A45" s="214" t="s">
        <v>14</v>
      </c>
      <c r="B45" s="215"/>
      <c r="C45" s="215"/>
      <c r="D45" s="215"/>
      <c r="E45" s="215"/>
      <c r="F45" s="215"/>
      <c r="G45" s="216"/>
      <c r="H45" s="216"/>
      <c r="I45" s="216"/>
      <c r="J45" s="217"/>
      <c r="K45" s="217"/>
    </row>
    <row r="46" spans="1:11" x14ac:dyDescent="0.2">
      <c r="A46" s="213" t="s">
        <v>90</v>
      </c>
      <c r="B46" s="213"/>
      <c r="C46" s="213"/>
      <c r="D46" s="213"/>
      <c r="E46" s="213"/>
      <c r="F46" s="213"/>
      <c r="G46" s="68">
        <v>38</v>
      </c>
      <c r="H46" s="73">
        <f>H42</f>
        <v>684191</v>
      </c>
      <c r="I46" s="73">
        <f>I42</f>
        <v>609896</v>
      </c>
      <c r="J46" s="73">
        <f t="shared" ref="J46:K46" si="5">J42</f>
        <v>412889</v>
      </c>
      <c r="K46" s="73">
        <f t="shared" si="5"/>
        <v>307389</v>
      </c>
    </row>
    <row r="47" spans="1:11" x14ac:dyDescent="0.2">
      <c r="A47" s="209" t="s">
        <v>256</v>
      </c>
      <c r="B47" s="209"/>
      <c r="C47" s="209"/>
      <c r="D47" s="209"/>
      <c r="E47" s="209"/>
      <c r="F47" s="209"/>
      <c r="G47" s="70">
        <v>39</v>
      </c>
      <c r="H47" s="71">
        <f>H48+H60</f>
        <v>-2060495</v>
      </c>
      <c r="I47" s="71">
        <f>I48+I60</f>
        <v>-1136033</v>
      </c>
      <c r="J47" s="71">
        <f t="shared" ref="J47:K47" si="6">J48+J60</f>
        <v>-9933</v>
      </c>
      <c r="K47" s="71">
        <f t="shared" si="6"/>
        <v>-9933</v>
      </c>
    </row>
    <row r="48" spans="1:11" ht="24.75" customHeight="1" x14ac:dyDescent="0.2">
      <c r="A48" s="211" t="s">
        <v>257</v>
      </c>
      <c r="B48" s="211"/>
      <c r="C48" s="211"/>
      <c r="D48" s="211"/>
      <c r="E48" s="211"/>
      <c r="F48" s="211"/>
      <c r="G48" s="70">
        <v>40</v>
      </c>
      <c r="H48" s="71">
        <f>SUM(H49:H55)+H58+H59</f>
        <v>43180</v>
      </c>
      <c r="I48" s="71">
        <f>SUM(I49:I55)+I58+I59</f>
        <v>-23644</v>
      </c>
      <c r="J48" s="71">
        <f t="shared" ref="J48:K48" si="7">SUM(J49:J55)+J58+J59</f>
        <v>-9933</v>
      </c>
      <c r="K48" s="71">
        <f t="shared" si="7"/>
        <v>-9933</v>
      </c>
    </row>
    <row r="49" spans="1:11" x14ac:dyDescent="0.2">
      <c r="A49" s="212" t="s">
        <v>91</v>
      </c>
      <c r="B49" s="212"/>
      <c r="C49" s="212"/>
      <c r="D49" s="212"/>
      <c r="E49" s="212"/>
      <c r="F49" s="212"/>
      <c r="G49" s="68">
        <v>41</v>
      </c>
      <c r="H49" s="74">
        <v>0</v>
      </c>
      <c r="I49" s="74">
        <v>0</v>
      </c>
      <c r="J49" s="74">
        <v>0</v>
      </c>
      <c r="K49" s="74">
        <v>0</v>
      </c>
    </row>
    <row r="50" spans="1:11" x14ac:dyDescent="0.2">
      <c r="A50" s="212" t="s">
        <v>92</v>
      </c>
      <c r="B50" s="212"/>
      <c r="C50" s="212"/>
      <c r="D50" s="212"/>
      <c r="E50" s="212"/>
      <c r="F50" s="212"/>
      <c r="G50" s="68">
        <v>42</v>
      </c>
      <c r="H50" s="74">
        <v>0</v>
      </c>
      <c r="I50" s="74">
        <v>0</v>
      </c>
      <c r="J50" s="74">
        <v>0</v>
      </c>
      <c r="K50" s="74">
        <v>0</v>
      </c>
    </row>
    <row r="51" spans="1:11" ht="23.45" customHeight="1" x14ac:dyDescent="0.2">
      <c r="A51" s="212" t="s">
        <v>258</v>
      </c>
      <c r="B51" s="212"/>
      <c r="C51" s="212"/>
      <c r="D51" s="212"/>
      <c r="E51" s="212"/>
      <c r="F51" s="212"/>
      <c r="G51" s="68">
        <v>43</v>
      </c>
      <c r="H51" s="74">
        <v>0</v>
      </c>
      <c r="I51" s="74">
        <v>0</v>
      </c>
      <c r="J51" s="74">
        <v>0</v>
      </c>
      <c r="K51" s="74">
        <v>0</v>
      </c>
    </row>
    <row r="52" spans="1:11" ht="27" customHeight="1" x14ac:dyDescent="0.2">
      <c r="A52" s="212" t="s">
        <v>93</v>
      </c>
      <c r="B52" s="212"/>
      <c r="C52" s="212"/>
      <c r="D52" s="212"/>
      <c r="E52" s="212"/>
      <c r="F52" s="212"/>
      <c r="G52" s="68">
        <v>44</v>
      </c>
      <c r="H52" s="74">
        <v>0</v>
      </c>
      <c r="I52" s="74">
        <v>0</v>
      </c>
      <c r="J52" s="74">
        <v>0</v>
      </c>
      <c r="K52" s="74">
        <v>0</v>
      </c>
    </row>
    <row r="53" spans="1:11" ht="27" customHeight="1" x14ac:dyDescent="0.2">
      <c r="A53" s="212" t="s">
        <v>259</v>
      </c>
      <c r="B53" s="212"/>
      <c r="C53" s="212"/>
      <c r="D53" s="212"/>
      <c r="E53" s="212"/>
      <c r="F53" s="212"/>
      <c r="G53" s="68">
        <v>45</v>
      </c>
      <c r="H53" s="74">
        <v>0</v>
      </c>
      <c r="I53" s="74">
        <v>0</v>
      </c>
      <c r="J53" s="74">
        <v>0</v>
      </c>
      <c r="K53" s="74">
        <v>0</v>
      </c>
    </row>
    <row r="54" spans="1:11" ht="27.6" customHeight="1" x14ac:dyDescent="0.2">
      <c r="A54" s="212" t="s">
        <v>260</v>
      </c>
      <c r="B54" s="212"/>
      <c r="C54" s="212"/>
      <c r="D54" s="212"/>
      <c r="E54" s="212"/>
      <c r="F54" s="212"/>
      <c r="G54" s="68">
        <v>46</v>
      </c>
      <c r="H54" s="74">
        <v>43180</v>
      </c>
      <c r="I54" s="74">
        <v>-23644</v>
      </c>
      <c r="J54" s="74">
        <v>-9933</v>
      </c>
      <c r="K54" s="74">
        <v>-9933</v>
      </c>
    </row>
    <row r="55" spans="1:11" ht="44.25" customHeight="1" x14ac:dyDescent="0.2">
      <c r="A55" s="228" t="s">
        <v>239</v>
      </c>
      <c r="B55" s="228"/>
      <c r="C55" s="228"/>
      <c r="D55" s="228"/>
      <c r="E55" s="228"/>
      <c r="F55" s="228"/>
      <c r="G55" s="68">
        <v>47</v>
      </c>
      <c r="H55" s="74">
        <v>0</v>
      </c>
      <c r="I55" s="74">
        <v>0</v>
      </c>
      <c r="J55" s="74">
        <v>0</v>
      </c>
      <c r="K55" s="74">
        <v>0</v>
      </c>
    </row>
    <row r="56" spans="1:11" ht="33" customHeight="1" x14ac:dyDescent="0.2">
      <c r="A56" s="228" t="s">
        <v>261</v>
      </c>
      <c r="B56" s="228"/>
      <c r="C56" s="228"/>
      <c r="D56" s="228"/>
      <c r="E56" s="228"/>
      <c r="F56" s="228"/>
      <c r="G56" s="68">
        <v>48</v>
      </c>
      <c r="H56" s="74">
        <v>0</v>
      </c>
      <c r="I56" s="74">
        <v>0</v>
      </c>
      <c r="J56" s="74">
        <v>0</v>
      </c>
      <c r="K56" s="74">
        <v>0</v>
      </c>
    </row>
    <row r="57" spans="1:11" ht="28.5" customHeight="1" x14ac:dyDescent="0.2">
      <c r="A57" s="228" t="s">
        <v>262</v>
      </c>
      <c r="B57" s="228"/>
      <c r="C57" s="228"/>
      <c r="D57" s="228"/>
      <c r="E57" s="228"/>
      <c r="F57" s="228"/>
      <c r="G57" s="68">
        <v>49</v>
      </c>
      <c r="H57" s="74">
        <v>0</v>
      </c>
      <c r="I57" s="74">
        <v>0</v>
      </c>
      <c r="J57" s="74">
        <v>0</v>
      </c>
      <c r="K57" s="74">
        <v>0</v>
      </c>
    </row>
    <row r="58" spans="1:11" ht="39" customHeight="1" x14ac:dyDescent="0.2">
      <c r="A58" s="228" t="s">
        <v>263</v>
      </c>
      <c r="B58" s="228"/>
      <c r="C58" s="228"/>
      <c r="D58" s="228"/>
      <c r="E58" s="228"/>
      <c r="F58" s="228"/>
      <c r="G58" s="68">
        <v>50</v>
      </c>
      <c r="H58" s="74">
        <v>0</v>
      </c>
      <c r="I58" s="74">
        <v>0</v>
      </c>
      <c r="J58" s="74">
        <v>0</v>
      </c>
      <c r="K58" s="74">
        <v>0</v>
      </c>
    </row>
    <row r="59" spans="1:11" ht="24" customHeight="1" x14ac:dyDescent="0.2">
      <c r="A59" s="228" t="s">
        <v>264</v>
      </c>
      <c r="B59" s="228"/>
      <c r="C59" s="228"/>
      <c r="D59" s="228"/>
      <c r="E59" s="228"/>
      <c r="F59" s="228"/>
      <c r="G59" s="68">
        <v>51</v>
      </c>
      <c r="H59" s="74">
        <v>0</v>
      </c>
      <c r="I59" s="74">
        <v>0</v>
      </c>
      <c r="J59" s="74">
        <v>0</v>
      </c>
      <c r="K59" s="74">
        <v>0</v>
      </c>
    </row>
    <row r="60" spans="1:11" ht="25.15" customHeight="1" x14ac:dyDescent="0.2">
      <c r="A60" s="211" t="s">
        <v>265</v>
      </c>
      <c r="B60" s="211"/>
      <c r="C60" s="211"/>
      <c r="D60" s="211"/>
      <c r="E60" s="211"/>
      <c r="F60" s="211"/>
      <c r="G60" s="70">
        <v>52</v>
      </c>
      <c r="H60" s="71">
        <f>SUM(H61:H68)</f>
        <v>-2103675</v>
      </c>
      <c r="I60" s="71">
        <f>SUM(I61:I68)</f>
        <v>-1112389</v>
      </c>
      <c r="J60" s="71">
        <f t="shared" ref="J60:K60" si="8">SUM(J61:J68)</f>
        <v>0</v>
      </c>
      <c r="K60" s="71">
        <f t="shared" si="8"/>
        <v>0</v>
      </c>
    </row>
    <row r="61" spans="1:11" ht="12.75" customHeight="1" x14ac:dyDescent="0.2">
      <c r="A61" s="228" t="s">
        <v>94</v>
      </c>
      <c r="B61" s="228"/>
      <c r="C61" s="228"/>
      <c r="D61" s="228"/>
      <c r="E61" s="228"/>
      <c r="F61" s="228"/>
      <c r="G61" s="68">
        <v>53</v>
      </c>
      <c r="H61" s="74">
        <v>0</v>
      </c>
      <c r="I61" s="74">
        <v>0</v>
      </c>
      <c r="J61" s="74">
        <v>0</v>
      </c>
      <c r="K61" s="74">
        <v>0</v>
      </c>
    </row>
    <row r="62" spans="1:11" ht="12.75" customHeight="1" x14ac:dyDescent="0.2">
      <c r="A62" s="228" t="s">
        <v>266</v>
      </c>
      <c r="B62" s="228"/>
      <c r="C62" s="228"/>
      <c r="D62" s="228"/>
      <c r="E62" s="228"/>
      <c r="F62" s="228"/>
      <c r="G62" s="68">
        <v>54</v>
      </c>
      <c r="H62" s="74">
        <v>0</v>
      </c>
      <c r="I62" s="74">
        <v>0</v>
      </c>
      <c r="J62" s="74">
        <v>0</v>
      </c>
      <c r="K62" s="74">
        <v>0</v>
      </c>
    </row>
    <row r="63" spans="1:11" ht="12.75" customHeight="1" x14ac:dyDescent="0.2">
      <c r="A63" s="228" t="s">
        <v>267</v>
      </c>
      <c r="B63" s="228"/>
      <c r="C63" s="228"/>
      <c r="D63" s="228"/>
      <c r="E63" s="228"/>
      <c r="F63" s="228"/>
      <c r="G63" s="68">
        <v>55</v>
      </c>
      <c r="H63" s="74">
        <v>0</v>
      </c>
      <c r="I63" s="74">
        <v>0</v>
      </c>
      <c r="J63" s="74">
        <v>0</v>
      </c>
      <c r="K63" s="74">
        <v>0</v>
      </c>
    </row>
    <row r="64" spans="1:11" ht="12.75" customHeight="1" x14ac:dyDescent="0.2">
      <c r="A64" s="228" t="s">
        <v>95</v>
      </c>
      <c r="B64" s="228"/>
      <c r="C64" s="228"/>
      <c r="D64" s="228"/>
      <c r="E64" s="228"/>
      <c r="F64" s="228"/>
      <c r="G64" s="68">
        <v>56</v>
      </c>
      <c r="H64" s="74">
        <v>0</v>
      </c>
      <c r="I64" s="74">
        <v>0</v>
      </c>
      <c r="J64" s="74">
        <v>0</v>
      </c>
      <c r="K64" s="74">
        <v>0</v>
      </c>
    </row>
    <row r="65" spans="1:11" ht="25.5" customHeight="1" x14ac:dyDescent="0.2">
      <c r="A65" s="228" t="s">
        <v>96</v>
      </c>
      <c r="B65" s="228"/>
      <c r="C65" s="228"/>
      <c r="D65" s="228"/>
      <c r="E65" s="228"/>
      <c r="F65" s="228"/>
      <c r="G65" s="68">
        <v>57</v>
      </c>
      <c r="H65" s="74">
        <v>-2103675</v>
      </c>
      <c r="I65" s="74">
        <v>-1112389</v>
      </c>
      <c r="J65" s="74">
        <v>0</v>
      </c>
      <c r="K65" s="74">
        <v>0</v>
      </c>
    </row>
    <row r="66" spans="1:11" ht="12.75" customHeight="1" x14ac:dyDescent="0.2">
      <c r="A66" s="228" t="s">
        <v>93</v>
      </c>
      <c r="B66" s="228"/>
      <c r="C66" s="228"/>
      <c r="D66" s="228"/>
      <c r="E66" s="228"/>
      <c r="F66" s="228"/>
      <c r="G66" s="68">
        <v>58</v>
      </c>
      <c r="H66" s="74">
        <v>0</v>
      </c>
      <c r="I66" s="74">
        <v>0</v>
      </c>
      <c r="J66" s="74">
        <v>0</v>
      </c>
      <c r="K66" s="74">
        <v>0</v>
      </c>
    </row>
    <row r="67" spans="1:11" ht="24.75" customHeight="1" x14ac:dyDescent="0.2">
      <c r="A67" s="228" t="s">
        <v>97</v>
      </c>
      <c r="B67" s="228"/>
      <c r="C67" s="228"/>
      <c r="D67" s="228"/>
      <c r="E67" s="228"/>
      <c r="F67" s="228"/>
      <c r="G67" s="68">
        <v>59</v>
      </c>
      <c r="H67" s="74">
        <v>0</v>
      </c>
      <c r="I67" s="74">
        <v>0</v>
      </c>
      <c r="J67" s="74">
        <v>0</v>
      </c>
      <c r="K67" s="74">
        <v>0</v>
      </c>
    </row>
    <row r="68" spans="1:11" ht="22.9" customHeight="1" x14ac:dyDescent="0.2">
      <c r="A68" s="228" t="s">
        <v>98</v>
      </c>
      <c r="B68" s="228"/>
      <c r="C68" s="228"/>
      <c r="D68" s="228"/>
      <c r="E68" s="228"/>
      <c r="F68" s="228"/>
      <c r="G68" s="68">
        <v>60</v>
      </c>
      <c r="H68" s="74">
        <v>0</v>
      </c>
      <c r="I68" s="74">
        <v>0</v>
      </c>
      <c r="J68" s="74">
        <v>0</v>
      </c>
      <c r="K68" s="74">
        <v>0</v>
      </c>
    </row>
    <row r="69" spans="1:11" ht="12.75" customHeight="1" x14ac:dyDescent="0.2">
      <c r="A69" s="211" t="s">
        <v>268</v>
      </c>
      <c r="B69" s="211"/>
      <c r="C69" s="211"/>
      <c r="D69" s="211"/>
      <c r="E69" s="211"/>
      <c r="F69" s="211"/>
      <c r="G69" s="70">
        <v>61</v>
      </c>
      <c r="H69" s="75">
        <f>H46+H47</f>
        <v>-1376304</v>
      </c>
      <c r="I69" s="75">
        <f>I46+I47</f>
        <v>-526137</v>
      </c>
      <c r="J69" s="75">
        <f t="shared" ref="J69:K69" si="9">J46+J47</f>
        <v>402956</v>
      </c>
      <c r="K69" s="75">
        <f t="shared" si="9"/>
        <v>297456</v>
      </c>
    </row>
    <row r="70" spans="1:11" ht="12.75" customHeight="1" x14ac:dyDescent="0.2">
      <c r="A70" s="231" t="s">
        <v>99</v>
      </c>
      <c r="B70" s="231"/>
      <c r="C70" s="231"/>
      <c r="D70" s="231"/>
      <c r="E70" s="231"/>
      <c r="F70" s="231"/>
      <c r="G70" s="68">
        <v>62</v>
      </c>
      <c r="H70" s="69">
        <v>0</v>
      </c>
      <c r="I70" s="69">
        <v>0</v>
      </c>
      <c r="J70" s="69">
        <v>0</v>
      </c>
      <c r="K70" s="69">
        <v>0</v>
      </c>
    </row>
    <row r="71" spans="1:11" x14ac:dyDescent="0.2">
      <c r="A71" s="213" t="s">
        <v>100</v>
      </c>
      <c r="B71" s="213"/>
      <c r="C71" s="213"/>
      <c r="D71" s="213"/>
      <c r="E71" s="213"/>
      <c r="F71" s="213"/>
      <c r="G71" s="68">
        <v>63</v>
      </c>
      <c r="H71" s="74">
        <v>-1376304</v>
      </c>
      <c r="I71" s="76">
        <v>-526138</v>
      </c>
      <c r="J71" s="76">
        <v>402956</v>
      </c>
      <c r="K71" s="76">
        <v>297456</v>
      </c>
    </row>
  </sheetData>
  <sheetProtection algorithmName="SHA-512" hashValue="nkBD341ekkdW/AXFTJjUC3kCGGqf+yyOTWmgL/+YHEoDNbWs4G3ajk+GBmKlEIeREKOQn5t14wezUDiyi2iZEg==" saltValue="NvxVzhnKdHR6vpWfaHerHw=="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dataValidation type="whole" operator="greaterThanOrEqual" allowBlank="1" showInputMessage="1" showErrorMessage="1" errorTitle="Nedopušten upis" error="Dopušten je upis samo pozitivnih cjelobrojnih vrijednosti ili nule." sqref="H22:K23 I33:K42 H34:H42">
      <formula1>0</formula1>
    </dataValidation>
    <dataValidation type="whole" operator="notEqual" allowBlank="1" showInputMessage="1" showErrorMessage="1" errorTitle="Nedopušten upis" error="Dopušten je upis samo cjelobrojnih vrijednosti." sqref="H10:K10 H46:K71 H13:K21 H29:H33 I29:K32 H24:K24">
      <formula1>999999999</formula1>
    </dataValidation>
    <dataValidation type="whole" operator="greaterThanOrEqual" allowBlank="1" showInputMessage="1" showErrorMessage="1" errorTitle="Nedopušten upis" error="Dopušten je upis samo pozitivnih cjelobrojnjih vrijednosti ili nule" sqref="H8:K9 H11:K12">
      <formula1>0</formula1>
    </dataValidation>
    <dataValidation type="whole" operator="greaterThanOrEqual" allowBlank="1" showInputMessage="1" showErrorMessage="1" errorTitle="Nedopušten upis" error="Dopušten je upis samo pozitivnih cjelobrojnih vrijednosti ili nule" sqref="H25:K28">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zoomScale="110" zoomScaleNormal="100" workbookViewId="0">
      <selection sqref="A1:H1"/>
    </sheetView>
  </sheetViews>
  <sheetFormatPr defaultRowHeight="12.75" x14ac:dyDescent="0.2"/>
  <cols>
    <col min="1" max="7" width="9.140625" style="65"/>
    <col min="8" max="8" width="9.85546875" style="64" customWidth="1"/>
    <col min="9" max="9" width="12" style="64" customWidth="1"/>
    <col min="10" max="10" width="10.28515625" style="65" bestFit="1" customWidth="1"/>
    <col min="11" max="11" width="12.28515625" style="65" bestFit="1" customWidth="1"/>
    <col min="12" max="262" width="9.140625" style="65"/>
    <col min="263" max="264" width="9.85546875" style="65" bestFit="1" customWidth="1"/>
    <col min="265" max="265" width="12" style="65" bestFit="1" customWidth="1"/>
    <col min="266" max="266" width="10.28515625" style="65" bestFit="1" customWidth="1"/>
    <col min="267" max="267" width="12.28515625" style="65" bestFit="1" customWidth="1"/>
    <col min="268" max="518" width="9.140625" style="65"/>
    <col min="519" max="520" width="9.85546875" style="65" bestFit="1" customWidth="1"/>
    <col min="521" max="521" width="12" style="65" bestFit="1" customWidth="1"/>
    <col min="522" max="522" width="10.28515625" style="65" bestFit="1" customWidth="1"/>
    <col min="523" max="523" width="12.28515625" style="65" bestFit="1" customWidth="1"/>
    <col min="524" max="774" width="9.140625" style="65"/>
    <col min="775" max="776" width="9.85546875" style="65" bestFit="1" customWidth="1"/>
    <col min="777" max="777" width="12" style="65" bestFit="1" customWidth="1"/>
    <col min="778" max="778" width="10.28515625" style="65" bestFit="1" customWidth="1"/>
    <col min="779" max="779" width="12.28515625" style="65" bestFit="1" customWidth="1"/>
    <col min="780" max="1030" width="9.140625" style="65"/>
    <col min="1031" max="1032" width="9.85546875" style="65" bestFit="1" customWidth="1"/>
    <col min="1033" max="1033" width="12" style="65" bestFit="1" customWidth="1"/>
    <col min="1034" max="1034" width="10.28515625" style="65" bestFit="1" customWidth="1"/>
    <col min="1035" max="1035" width="12.28515625" style="65" bestFit="1" customWidth="1"/>
    <col min="1036" max="1286" width="9.140625" style="65"/>
    <col min="1287" max="1288" width="9.85546875" style="65" bestFit="1" customWidth="1"/>
    <col min="1289" max="1289" width="12" style="65" bestFit="1" customWidth="1"/>
    <col min="1290" max="1290" width="10.28515625" style="65" bestFit="1" customWidth="1"/>
    <col min="1291" max="1291" width="12.28515625" style="65" bestFit="1" customWidth="1"/>
    <col min="1292" max="1542" width="9.140625" style="65"/>
    <col min="1543" max="1544" width="9.85546875" style="65" bestFit="1" customWidth="1"/>
    <col min="1545" max="1545" width="12" style="65" bestFit="1" customWidth="1"/>
    <col min="1546" max="1546" width="10.28515625" style="65" bestFit="1" customWidth="1"/>
    <col min="1547" max="1547" width="12.28515625" style="65" bestFit="1" customWidth="1"/>
    <col min="1548" max="1798" width="9.140625" style="65"/>
    <col min="1799" max="1800" width="9.85546875" style="65" bestFit="1" customWidth="1"/>
    <col min="1801" max="1801" width="12" style="65" bestFit="1" customWidth="1"/>
    <col min="1802" max="1802" width="10.28515625" style="65" bestFit="1" customWidth="1"/>
    <col min="1803" max="1803" width="12.28515625" style="65" bestFit="1" customWidth="1"/>
    <col min="1804" max="2054" width="9.140625" style="65"/>
    <col min="2055" max="2056" width="9.85546875" style="65" bestFit="1" customWidth="1"/>
    <col min="2057" max="2057" width="12" style="65" bestFit="1" customWidth="1"/>
    <col min="2058" max="2058" width="10.28515625" style="65" bestFit="1" customWidth="1"/>
    <col min="2059" max="2059" width="12.28515625" style="65" bestFit="1" customWidth="1"/>
    <col min="2060" max="2310" width="9.140625" style="65"/>
    <col min="2311" max="2312" width="9.85546875" style="65" bestFit="1" customWidth="1"/>
    <col min="2313" max="2313" width="12" style="65" bestFit="1" customWidth="1"/>
    <col min="2314" max="2314" width="10.28515625" style="65" bestFit="1" customWidth="1"/>
    <col min="2315" max="2315" width="12.28515625" style="65" bestFit="1" customWidth="1"/>
    <col min="2316" max="2566" width="9.140625" style="65"/>
    <col min="2567" max="2568" width="9.85546875" style="65" bestFit="1" customWidth="1"/>
    <col min="2569" max="2569" width="12" style="65" bestFit="1" customWidth="1"/>
    <col min="2570" max="2570" width="10.28515625" style="65" bestFit="1" customWidth="1"/>
    <col min="2571" max="2571" width="12.28515625" style="65" bestFit="1" customWidth="1"/>
    <col min="2572" max="2822" width="9.140625" style="65"/>
    <col min="2823" max="2824" width="9.85546875" style="65" bestFit="1" customWidth="1"/>
    <col min="2825" max="2825" width="12" style="65" bestFit="1" customWidth="1"/>
    <col min="2826" max="2826" width="10.28515625" style="65" bestFit="1" customWidth="1"/>
    <col min="2827" max="2827" width="12.28515625" style="65" bestFit="1" customWidth="1"/>
    <col min="2828" max="3078" width="9.140625" style="65"/>
    <col min="3079" max="3080" width="9.85546875" style="65" bestFit="1" customWidth="1"/>
    <col min="3081" max="3081" width="12" style="65" bestFit="1" customWidth="1"/>
    <col min="3082" max="3082" width="10.28515625" style="65" bestFit="1" customWidth="1"/>
    <col min="3083" max="3083" width="12.28515625" style="65" bestFit="1" customWidth="1"/>
    <col min="3084" max="3334" width="9.140625" style="65"/>
    <col min="3335" max="3336" width="9.85546875" style="65" bestFit="1" customWidth="1"/>
    <col min="3337" max="3337" width="12" style="65" bestFit="1" customWidth="1"/>
    <col min="3338" max="3338" width="10.28515625" style="65" bestFit="1" customWidth="1"/>
    <col min="3339" max="3339" width="12.28515625" style="65" bestFit="1" customWidth="1"/>
    <col min="3340" max="3590" width="9.140625" style="65"/>
    <col min="3591" max="3592" width="9.85546875" style="65" bestFit="1" customWidth="1"/>
    <col min="3593" max="3593" width="12" style="65" bestFit="1" customWidth="1"/>
    <col min="3594" max="3594" width="10.28515625" style="65" bestFit="1" customWidth="1"/>
    <col min="3595" max="3595" width="12.28515625" style="65" bestFit="1" customWidth="1"/>
    <col min="3596" max="3846" width="9.140625" style="65"/>
    <col min="3847" max="3848" width="9.85546875" style="65" bestFit="1" customWidth="1"/>
    <col min="3849" max="3849" width="12" style="65" bestFit="1" customWidth="1"/>
    <col min="3850" max="3850" width="10.28515625" style="65" bestFit="1" customWidth="1"/>
    <col min="3851" max="3851" width="12.28515625" style="65" bestFit="1" customWidth="1"/>
    <col min="3852" max="4102" width="9.140625" style="65"/>
    <col min="4103" max="4104" width="9.85546875" style="65" bestFit="1" customWidth="1"/>
    <col min="4105" max="4105" width="12" style="65" bestFit="1" customWidth="1"/>
    <col min="4106" max="4106" width="10.28515625" style="65" bestFit="1" customWidth="1"/>
    <col min="4107" max="4107" width="12.28515625" style="65" bestFit="1" customWidth="1"/>
    <col min="4108" max="4358" width="9.140625" style="65"/>
    <col min="4359" max="4360" width="9.85546875" style="65" bestFit="1" customWidth="1"/>
    <col min="4361" max="4361" width="12" style="65" bestFit="1" customWidth="1"/>
    <col min="4362" max="4362" width="10.28515625" style="65" bestFit="1" customWidth="1"/>
    <col min="4363" max="4363" width="12.28515625" style="65" bestFit="1" customWidth="1"/>
    <col min="4364" max="4614" width="9.140625" style="65"/>
    <col min="4615" max="4616" width="9.85546875" style="65" bestFit="1" customWidth="1"/>
    <col min="4617" max="4617" width="12" style="65" bestFit="1" customWidth="1"/>
    <col min="4618" max="4618" width="10.28515625" style="65" bestFit="1" customWidth="1"/>
    <col min="4619" max="4619" width="12.28515625" style="65" bestFit="1" customWidth="1"/>
    <col min="4620" max="4870" width="9.140625" style="65"/>
    <col min="4871" max="4872" width="9.85546875" style="65" bestFit="1" customWidth="1"/>
    <col min="4873" max="4873" width="12" style="65" bestFit="1" customWidth="1"/>
    <col min="4874" max="4874" width="10.28515625" style="65" bestFit="1" customWidth="1"/>
    <col min="4875" max="4875" width="12.28515625" style="65" bestFit="1" customWidth="1"/>
    <col min="4876" max="5126" width="9.140625" style="65"/>
    <col min="5127" max="5128" width="9.85546875" style="65" bestFit="1" customWidth="1"/>
    <col min="5129" max="5129" width="12" style="65" bestFit="1" customWidth="1"/>
    <col min="5130" max="5130" width="10.28515625" style="65" bestFit="1" customWidth="1"/>
    <col min="5131" max="5131" width="12.28515625" style="65" bestFit="1" customWidth="1"/>
    <col min="5132" max="5382" width="9.140625" style="65"/>
    <col min="5383" max="5384" width="9.85546875" style="65" bestFit="1" customWidth="1"/>
    <col min="5385" max="5385" width="12" style="65" bestFit="1" customWidth="1"/>
    <col min="5386" max="5386" width="10.28515625" style="65" bestFit="1" customWidth="1"/>
    <col min="5387" max="5387" width="12.28515625" style="65" bestFit="1" customWidth="1"/>
    <col min="5388" max="5638" width="9.140625" style="65"/>
    <col min="5639" max="5640" width="9.85546875" style="65" bestFit="1" customWidth="1"/>
    <col min="5641" max="5641" width="12" style="65" bestFit="1" customWidth="1"/>
    <col min="5642" max="5642" width="10.28515625" style="65" bestFit="1" customWidth="1"/>
    <col min="5643" max="5643" width="12.28515625" style="65" bestFit="1" customWidth="1"/>
    <col min="5644" max="5894" width="9.140625" style="65"/>
    <col min="5895" max="5896" width="9.85546875" style="65" bestFit="1" customWidth="1"/>
    <col min="5897" max="5897" width="12" style="65" bestFit="1" customWidth="1"/>
    <col min="5898" max="5898" width="10.28515625" style="65" bestFit="1" customWidth="1"/>
    <col min="5899" max="5899" width="12.28515625" style="65" bestFit="1" customWidth="1"/>
    <col min="5900" max="6150" width="9.140625" style="65"/>
    <col min="6151" max="6152" width="9.85546875" style="65" bestFit="1" customWidth="1"/>
    <col min="6153" max="6153" width="12" style="65" bestFit="1" customWidth="1"/>
    <col min="6154" max="6154" width="10.28515625" style="65" bestFit="1" customWidth="1"/>
    <col min="6155" max="6155" width="12.28515625" style="65" bestFit="1" customWidth="1"/>
    <col min="6156" max="6406" width="9.140625" style="65"/>
    <col min="6407" max="6408" width="9.85546875" style="65" bestFit="1" customWidth="1"/>
    <col min="6409" max="6409" width="12" style="65" bestFit="1" customWidth="1"/>
    <col min="6410" max="6410" width="10.28515625" style="65" bestFit="1" customWidth="1"/>
    <col min="6411" max="6411" width="12.28515625" style="65" bestFit="1" customWidth="1"/>
    <col min="6412" max="6662" width="9.140625" style="65"/>
    <col min="6663" max="6664" width="9.85546875" style="65" bestFit="1" customWidth="1"/>
    <col min="6665" max="6665" width="12" style="65" bestFit="1" customWidth="1"/>
    <col min="6666" max="6666" width="10.28515625" style="65" bestFit="1" customWidth="1"/>
    <col min="6667" max="6667" width="12.28515625" style="65" bestFit="1" customWidth="1"/>
    <col min="6668" max="6918" width="9.140625" style="65"/>
    <col min="6919" max="6920" width="9.85546875" style="65" bestFit="1" customWidth="1"/>
    <col min="6921" max="6921" width="12" style="65" bestFit="1" customWidth="1"/>
    <col min="6922" max="6922" width="10.28515625" style="65" bestFit="1" customWidth="1"/>
    <col min="6923" max="6923" width="12.28515625" style="65" bestFit="1" customWidth="1"/>
    <col min="6924" max="7174" width="9.140625" style="65"/>
    <col min="7175" max="7176" width="9.85546875" style="65" bestFit="1" customWidth="1"/>
    <col min="7177" max="7177" width="12" style="65" bestFit="1" customWidth="1"/>
    <col min="7178" max="7178" width="10.28515625" style="65" bestFit="1" customWidth="1"/>
    <col min="7179" max="7179" width="12.28515625" style="65" bestFit="1" customWidth="1"/>
    <col min="7180" max="7430" width="9.140625" style="65"/>
    <col min="7431" max="7432" width="9.85546875" style="65" bestFit="1" customWidth="1"/>
    <col min="7433" max="7433" width="12" style="65" bestFit="1" customWidth="1"/>
    <col min="7434" max="7434" width="10.28515625" style="65" bestFit="1" customWidth="1"/>
    <col min="7435" max="7435" width="12.28515625" style="65" bestFit="1" customWidth="1"/>
    <col min="7436" max="7686" width="9.140625" style="65"/>
    <col min="7687" max="7688" width="9.85546875" style="65" bestFit="1" customWidth="1"/>
    <col min="7689" max="7689" width="12" style="65" bestFit="1" customWidth="1"/>
    <col min="7690" max="7690" width="10.28515625" style="65" bestFit="1" customWidth="1"/>
    <col min="7691" max="7691" width="12.28515625" style="65" bestFit="1" customWidth="1"/>
    <col min="7692" max="7942" width="9.140625" style="65"/>
    <col min="7943" max="7944" width="9.85546875" style="65" bestFit="1" customWidth="1"/>
    <col min="7945" max="7945" width="12" style="65" bestFit="1" customWidth="1"/>
    <col min="7946" max="7946" width="10.28515625" style="65" bestFit="1" customWidth="1"/>
    <col min="7947" max="7947" width="12.28515625" style="65" bestFit="1" customWidth="1"/>
    <col min="7948" max="8198" width="9.140625" style="65"/>
    <col min="8199" max="8200" width="9.85546875" style="65" bestFit="1" customWidth="1"/>
    <col min="8201" max="8201" width="12" style="65" bestFit="1" customWidth="1"/>
    <col min="8202" max="8202" width="10.28515625" style="65" bestFit="1" customWidth="1"/>
    <col min="8203" max="8203" width="12.28515625" style="65" bestFit="1" customWidth="1"/>
    <col min="8204" max="8454" width="9.140625" style="65"/>
    <col min="8455" max="8456" width="9.85546875" style="65" bestFit="1" customWidth="1"/>
    <col min="8457" max="8457" width="12" style="65" bestFit="1" customWidth="1"/>
    <col min="8458" max="8458" width="10.28515625" style="65" bestFit="1" customWidth="1"/>
    <col min="8459" max="8459" width="12.28515625" style="65" bestFit="1" customWidth="1"/>
    <col min="8460" max="8710" width="9.140625" style="65"/>
    <col min="8711" max="8712" width="9.85546875" style="65" bestFit="1" customWidth="1"/>
    <col min="8713" max="8713" width="12" style="65" bestFit="1" customWidth="1"/>
    <col min="8714" max="8714" width="10.28515625" style="65" bestFit="1" customWidth="1"/>
    <col min="8715" max="8715" width="12.28515625" style="65" bestFit="1" customWidth="1"/>
    <col min="8716" max="8966" width="9.140625" style="65"/>
    <col min="8967" max="8968" width="9.85546875" style="65" bestFit="1" customWidth="1"/>
    <col min="8969" max="8969" width="12" style="65" bestFit="1" customWidth="1"/>
    <col min="8970" max="8970" width="10.28515625" style="65" bestFit="1" customWidth="1"/>
    <col min="8971" max="8971" width="12.28515625" style="65" bestFit="1" customWidth="1"/>
    <col min="8972" max="9222" width="9.140625" style="65"/>
    <col min="9223" max="9224" width="9.85546875" style="65" bestFit="1" customWidth="1"/>
    <col min="9225" max="9225" width="12" style="65" bestFit="1" customWidth="1"/>
    <col min="9226" max="9226" width="10.28515625" style="65" bestFit="1" customWidth="1"/>
    <col min="9227" max="9227" width="12.28515625" style="65" bestFit="1" customWidth="1"/>
    <col min="9228" max="9478" width="9.140625" style="65"/>
    <col min="9479" max="9480" width="9.85546875" style="65" bestFit="1" customWidth="1"/>
    <col min="9481" max="9481" width="12" style="65" bestFit="1" customWidth="1"/>
    <col min="9482" max="9482" width="10.28515625" style="65" bestFit="1" customWidth="1"/>
    <col min="9483" max="9483" width="12.28515625" style="65" bestFit="1" customWidth="1"/>
    <col min="9484" max="9734" width="9.140625" style="65"/>
    <col min="9735" max="9736" width="9.85546875" style="65" bestFit="1" customWidth="1"/>
    <col min="9737" max="9737" width="12" style="65" bestFit="1" customWidth="1"/>
    <col min="9738" max="9738" width="10.28515625" style="65" bestFit="1" customWidth="1"/>
    <col min="9739" max="9739" width="12.28515625" style="65" bestFit="1" customWidth="1"/>
    <col min="9740" max="9990" width="9.140625" style="65"/>
    <col min="9991" max="9992" width="9.85546875" style="65" bestFit="1" customWidth="1"/>
    <col min="9993" max="9993" width="12" style="65" bestFit="1" customWidth="1"/>
    <col min="9994" max="9994" width="10.28515625" style="65" bestFit="1" customWidth="1"/>
    <col min="9995" max="9995" width="12.28515625" style="65" bestFit="1" customWidth="1"/>
    <col min="9996" max="10246" width="9.140625" style="65"/>
    <col min="10247" max="10248" width="9.85546875" style="65" bestFit="1" customWidth="1"/>
    <col min="10249" max="10249" width="12" style="65" bestFit="1" customWidth="1"/>
    <col min="10250" max="10250" width="10.28515625" style="65" bestFit="1" customWidth="1"/>
    <col min="10251" max="10251" width="12.28515625" style="65" bestFit="1" customWidth="1"/>
    <col min="10252" max="10502" width="9.140625" style="65"/>
    <col min="10503" max="10504" width="9.85546875" style="65" bestFit="1" customWidth="1"/>
    <col min="10505" max="10505" width="12" style="65" bestFit="1" customWidth="1"/>
    <col min="10506" max="10506" width="10.28515625" style="65" bestFit="1" customWidth="1"/>
    <col min="10507" max="10507" width="12.28515625" style="65" bestFit="1" customWidth="1"/>
    <col min="10508" max="10758" width="9.140625" style="65"/>
    <col min="10759" max="10760" width="9.85546875" style="65" bestFit="1" customWidth="1"/>
    <col min="10761" max="10761" width="12" style="65" bestFit="1" customWidth="1"/>
    <col min="10762" max="10762" width="10.28515625" style="65" bestFit="1" customWidth="1"/>
    <col min="10763" max="10763" width="12.28515625" style="65" bestFit="1" customWidth="1"/>
    <col min="10764" max="11014" width="9.140625" style="65"/>
    <col min="11015" max="11016" width="9.85546875" style="65" bestFit="1" customWidth="1"/>
    <col min="11017" max="11017" width="12" style="65" bestFit="1" customWidth="1"/>
    <col min="11018" max="11018" width="10.28515625" style="65" bestFit="1" customWidth="1"/>
    <col min="11019" max="11019" width="12.28515625" style="65" bestFit="1" customWidth="1"/>
    <col min="11020" max="11270" width="9.140625" style="65"/>
    <col min="11271" max="11272" width="9.85546875" style="65" bestFit="1" customWidth="1"/>
    <col min="11273" max="11273" width="12" style="65" bestFit="1" customWidth="1"/>
    <col min="11274" max="11274" width="10.28515625" style="65" bestFit="1" customWidth="1"/>
    <col min="11275" max="11275" width="12.28515625" style="65" bestFit="1" customWidth="1"/>
    <col min="11276" max="11526" width="9.140625" style="65"/>
    <col min="11527" max="11528" width="9.85546875" style="65" bestFit="1" customWidth="1"/>
    <col min="11529" max="11529" width="12" style="65" bestFit="1" customWidth="1"/>
    <col min="11530" max="11530" width="10.28515625" style="65" bestFit="1" customWidth="1"/>
    <col min="11531" max="11531" width="12.28515625" style="65" bestFit="1" customWidth="1"/>
    <col min="11532" max="11782" width="9.140625" style="65"/>
    <col min="11783" max="11784" width="9.85546875" style="65" bestFit="1" customWidth="1"/>
    <col min="11785" max="11785" width="12" style="65" bestFit="1" customWidth="1"/>
    <col min="11786" max="11786" width="10.28515625" style="65" bestFit="1" customWidth="1"/>
    <col min="11787" max="11787" width="12.28515625" style="65" bestFit="1" customWidth="1"/>
    <col min="11788" max="12038" width="9.140625" style="65"/>
    <col min="12039" max="12040" width="9.85546875" style="65" bestFit="1" customWidth="1"/>
    <col min="12041" max="12041" width="12" style="65" bestFit="1" customWidth="1"/>
    <col min="12042" max="12042" width="10.28515625" style="65" bestFit="1" customWidth="1"/>
    <col min="12043" max="12043" width="12.28515625" style="65" bestFit="1" customWidth="1"/>
    <col min="12044" max="12294" width="9.140625" style="65"/>
    <col min="12295" max="12296" width="9.85546875" style="65" bestFit="1" customWidth="1"/>
    <col min="12297" max="12297" width="12" style="65" bestFit="1" customWidth="1"/>
    <col min="12298" max="12298" width="10.28515625" style="65" bestFit="1" customWidth="1"/>
    <col min="12299" max="12299" width="12.28515625" style="65" bestFit="1" customWidth="1"/>
    <col min="12300" max="12550" width="9.140625" style="65"/>
    <col min="12551" max="12552" width="9.85546875" style="65" bestFit="1" customWidth="1"/>
    <col min="12553" max="12553" width="12" style="65" bestFit="1" customWidth="1"/>
    <col min="12554" max="12554" width="10.28515625" style="65" bestFit="1" customWidth="1"/>
    <col min="12555" max="12555" width="12.28515625" style="65" bestFit="1" customWidth="1"/>
    <col min="12556" max="12806" width="9.140625" style="65"/>
    <col min="12807" max="12808" width="9.85546875" style="65" bestFit="1" customWidth="1"/>
    <col min="12809" max="12809" width="12" style="65" bestFit="1" customWidth="1"/>
    <col min="12810" max="12810" width="10.28515625" style="65" bestFit="1" customWidth="1"/>
    <col min="12811" max="12811" width="12.28515625" style="65" bestFit="1" customWidth="1"/>
    <col min="12812" max="13062" width="9.140625" style="65"/>
    <col min="13063" max="13064" width="9.85546875" style="65" bestFit="1" customWidth="1"/>
    <col min="13065" max="13065" width="12" style="65" bestFit="1" customWidth="1"/>
    <col min="13066" max="13066" width="10.28515625" style="65" bestFit="1" customWidth="1"/>
    <col min="13067" max="13067" width="12.28515625" style="65" bestFit="1" customWidth="1"/>
    <col min="13068" max="13318" width="9.140625" style="65"/>
    <col min="13319" max="13320" width="9.85546875" style="65" bestFit="1" customWidth="1"/>
    <col min="13321" max="13321" width="12" style="65" bestFit="1" customWidth="1"/>
    <col min="13322" max="13322" width="10.28515625" style="65" bestFit="1" customWidth="1"/>
    <col min="13323" max="13323" width="12.28515625" style="65" bestFit="1" customWidth="1"/>
    <col min="13324" max="13574" width="9.140625" style="65"/>
    <col min="13575" max="13576" width="9.85546875" style="65" bestFit="1" customWidth="1"/>
    <col min="13577" max="13577" width="12" style="65" bestFit="1" customWidth="1"/>
    <col min="13578" max="13578" width="10.28515625" style="65" bestFit="1" customWidth="1"/>
    <col min="13579" max="13579" width="12.28515625" style="65" bestFit="1" customWidth="1"/>
    <col min="13580" max="13830" width="9.140625" style="65"/>
    <col min="13831" max="13832" width="9.85546875" style="65" bestFit="1" customWidth="1"/>
    <col min="13833" max="13833" width="12" style="65" bestFit="1" customWidth="1"/>
    <col min="13834" max="13834" width="10.28515625" style="65" bestFit="1" customWidth="1"/>
    <col min="13835" max="13835" width="12.28515625" style="65" bestFit="1" customWidth="1"/>
    <col min="13836" max="14086" width="9.140625" style="65"/>
    <col min="14087" max="14088" width="9.85546875" style="65" bestFit="1" customWidth="1"/>
    <col min="14089" max="14089" width="12" style="65" bestFit="1" customWidth="1"/>
    <col min="14090" max="14090" width="10.28515625" style="65" bestFit="1" customWidth="1"/>
    <col min="14091" max="14091" width="12.28515625" style="65" bestFit="1" customWidth="1"/>
    <col min="14092" max="14342" width="9.140625" style="65"/>
    <col min="14343" max="14344" width="9.85546875" style="65" bestFit="1" customWidth="1"/>
    <col min="14345" max="14345" width="12" style="65" bestFit="1" customWidth="1"/>
    <col min="14346" max="14346" width="10.28515625" style="65" bestFit="1" customWidth="1"/>
    <col min="14347" max="14347" width="12.28515625" style="65" bestFit="1" customWidth="1"/>
    <col min="14348" max="14598" width="9.140625" style="65"/>
    <col min="14599" max="14600" width="9.85546875" style="65" bestFit="1" customWidth="1"/>
    <col min="14601" max="14601" width="12" style="65" bestFit="1" customWidth="1"/>
    <col min="14602" max="14602" width="10.28515625" style="65" bestFit="1" customWidth="1"/>
    <col min="14603" max="14603" width="12.28515625" style="65" bestFit="1" customWidth="1"/>
    <col min="14604" max="14854" width="9.140625" style="65"/>
    <col min="14855" max="14856" width="9.85546875" style="65" bestFit="1" customWidth="1"/>
    <col min="14857" max="14857" width="12" style="65" bestFit="1" customWidth="1"/>
    <col min="14858" max="14858" width="10.28515625" style="65" bestFit="1" customWidth="1"/>
    <col min="14859" max="14859" width="12.28515625" style="65" bestFit="1" customWidth="1"/>
    <col min="14860" max="15110" width="9.140625" style="65"/>
    <col min="15111" max="15112" width="9.85546875" style="65" bestFit="1" customWidth="1"/>
    <col min="15113" max="15113" width="12" style="65" bestFit="1" customWidth="1"/>
    <col min="15114" max="15114" width="10.28515625" style="65" bestFit="1" customWidth="1"/>
    <col min="15115" max="15115" width="12.28515625" style="65" bestFit="1" customWidth="1"/>
    <col min="15116" max="15366" width="9.140625" style="65"/>
    <col min="15367" max="15368" width="9.85546875" style="65" bestFit="1" customWidth="1"/>
    <col min="15369" max="15369" width="12" style="65" bestFit="1" customWidth="1"/>
    <col min="15370" max="15370" width="10.28515625" style="65" bestFit="1" customWidth="1"/>
    <col min="15371" max="15371" width="12.28515625" style="65" bestFit="1" customWidth="1"/>
    <col min="15372" max="15622" width="9.140625" style="65"/>
    <col min="15623" max="15624" width="9.85546875" style="65" bestFit="1" customWidth="1"/>
    <col min="15625" max="15625" width="12" style="65" bestFit="1" customWidth="1"/>
    <col min="15626" max="15626" width="10.28515625" style="65" bestFit="1" customWidth="1"/>
    <col min="15627" max="15627" width="12.28515625" style="65" bestFit="1" customWidth="1"/>
    <col min="15628" max="15878" width="9.140625" style="65"/>
    <col min="15879" max="15880" width="9.85546875" style="65" bestFit="1" customWidth="1"/>
    <col min="15881" max="15881" width="12" style="65" bestFit="1" customWidth="1"/>
    <col min="15882" max="15882" width="10.28515625" style="65" bestFit="1" customWidth="1"/>
    <col min="15883" max="15883" width="12.28515625" style="65" bestFit="1" customWidth="1"/>
    <col min="15884" max="16134" width="9.140625" style="65"/>
    <col min="16135" max="16136" width="9.85546875" style="65" bestFit="1" customWidth="1"/>
    <col min="16137" max="16137" width="12" style="65" bestFit="1" customWidth="1"/>
    <col min="16138" max="16138" width="10.28515625" style="65" bestFit="1" customWidth="1"/>
    <col min="16139" max="16139" width="12.28515625" style="65" bestFit="1" customWidth="1"/>
    <col min="16140" max="16384" width="9.140625" style="65"/>
  </cols>
  <sheetData>
    <row r="1" spans="1:9" ht="12.75" customHeight="1" x14ac:dyDescent="0.2">
      <c r="A1" s="205" t="s">
        <v>154</v>
      </c>
      <c r="B1" s="234"/>
      <c r="C1" s="234"/>
      <c r="D1" s="234"/>
      <c r="E1" s="234"/>
      <c r="F1" s="234"/>
      <c r="G1" s="234"/>
      <c r="H1" s="234"/>
    </row>
    <row r="2" spans="1:9" ht="12.75" customHeight="1" x14ac:dyDescent="0.2">
      <c r="A2" s="207" t="s">
        <v>301</v>
      </c>
      <c r="B2" s="208"/>
      <c r="C2" s="208"/>
      <c r="D2" s="208"/>
      <c r="E2" s="208"/>
      <c r="F2" s="208"/>
      <c r="G2" s="208"/>
      <c r="H2" s="208"/>
    </row>
    <row r="3" spans="1:9" x14ac:dyDescent="0.2">
      <c r="A3" s="235" t="s">
        <v>282</v>
      </c>
      <c r="B3" s="236"/>
      <c r="C3" s="236"/>
      <c r="D3" s="236"/>
      <c r="E3" s="236"/>
      <c r="F3" s="236"/>
      <c r="G3" s="236"/>
      <c r="H3" s="236"/>
      <c r="I3" s="219"/>
    </row>
    <row r="4" spans="1:9" ht="12.75" customHeight="1" x14ac:dyDescent="0.2">
      <c r="A4" s="237" t="s">
        <v>300</v>
      </c>
      <c r="B4" s="238"/>
      <c r="C4" s="238"/>
      <c r="D4" s="238"/>
      <c r="E4" s="238"/>
      <c r="F4" s="238"/>
      <c r="G4" s="238"/>
      <c r="H4" s="238"/>
      <c r="I4" s="222"/>
    </row>
    <row r="5" spans="1:9" ht="45" x14ac:dyDescent="0.2">
      <c r="A5" s="239" t="s">
        <v>2</v>
      </c>
      <c r="B5" s="233"/>
      <c r="C5" s="233"/>
      <c r="D5" s="233"/>
      <c r="E5" s="233"/>
      <c r="F5" s="233"/>
      <c r="G5" s="77" t="s">
        <v>5</v>
      </c>
      <c r="H5" s="67" t="s">
        <v>194</v>
      </c>
      <c r="I5" s="67" t="s">
        <v>269</v>
      </c>
    </row>
    <row r="6" spans="1:9" x14ac:dyDescent="0.2">
      <c r="A6" s="232">
        <v>1</v>
      </c>
      <c r="B6" s="233"/>
      <c r="C6" s="233"/>
      <c r="D6" s="233"/>
      <c r="E6" s="233"/>
      <c r="F6" s="233"/>
      <c r="G6" s="66">
        <v>2</v>
      </c>
      <c r="H6" s="67" t="s">
        <v>6</v>
      </c>
      <c r="I6" s="67" t="s">
        <v>7</v>
      </c>
    </row>
    <row r="7" spans="1:9" x14ac:dyDescent="0.2">
      <c r="A7" s="241" t="s">
        <v>108</v>
      </c>
      <c r="B7" s="242"/>
      <c r="C7" s="242"/>
      <c r="D7" s="242"/>
      <c r="E7" s="242"/>
      <c r="F7" s="242"/>
      <c r="G7" s="242"/>
      <c r="H7" s="242"/>
      <c r="I7" s="242"/>
    </row>
    <row r="8" spans="1:9" x14ac:dyDescent="0.2">
      <c r="A8" s="240" t="s">
        <v>101</v>
      </c>
      <c r="B8" s="240"/>
      <c r="C8" s="240"/>
      <c r="D8" s="240"/>
      <c r="E8" s="240"/>
      <c r="F8" s="240"/>
      <c r="G8" s="68">
        <v>1</v>
      </c>
      <c r="H8" s="78">
        <v>0</v>
      </c>
      <c r="I8" s="78">
        <v>0</v>
      </c>
    </row>
    <row r="9" spans="1:9" x14ac:dyDescent="0.2">
      <c r="A9" s="240" t="s">
        <v>102</v>
      </c>
      <c r="B9" s="240"/>
      <c r="C9" s="240"/>
      <c r="D9" s="240"/>
      <c r="E9" s="240"/>
      <c r="F9" s="240"/>
      <c r="G9" s="68">
        <v>2</v>
      </c>
      <c r="H9" s="78">
        <v>0</v>
      </c>
      <c r="I9" s="78">
        <v>0</v>
      </c>
    </row>
    <row r="10" spans="1:9" x14ac:dyDescent="0.2">
      <c r="A10" s="240" t="s">
        <v>103</v>
      </c>
      <c r="B10" s="240"/>
      <c r="C10" s="240"/>
      <c r="D10" s="240"/>
      <c r="E10" s="240"/>
      <c r="F10" s="240"/>
      <c r="G10" s="68">
        <v>3</v>
      </c>
      <c r="H10" s="78">
        <v>0</v>
      </c>
      <c r="I10" s="78">
        <v>0</v>
      </c>
    </row>
    <row r="11" spans="1:9" x14ac:dyDescent="0.2">
      <c r="A11" s="240" t="s">
        <v>104</v>
      </c>
      <c r="B11" s="240"/>
      <c r="C11" s="240"/>
      <c r="D11" s="240"/>
      <c r="E11" s="240"/>
      <c r="F11" s="240"/>
      <c r="G11" s="68">
        <v>4</v>
      </c>
      <c r="H11" s="78">
        <v>0</v>
      </c>
      <c r="I11" s="78">
        <v>0</v>
      </c>
    </row>
    <row r="12" spans="1:9" x14ac:dyDescent="0.2">
      <c r="A12" s="240" t="s">
        <v>105</v>
      </c>
      <c r="B12" s="240"/>
      <c r="C12" s="240"/>
      <c r="D12" s="240"/>
      <c r="E12" s="240"/>
      <c r="F12" s="240"/>
      <c r="G12" s="68">
        <v>5</v>
      </c>
      <c r="H12" s="78">
        <v>0</v>
      </c>
      <c r="I12" s="78">
        <v>0</v>
      </c>
    </row>
    <row r="13" spans="1:9" ht="22.5" customHeight="1" x14ac:dyDescent="0.2">
      <c r="A13" s="240" t="s">
        <v>125</v>
      </c>
      <c r="B13" s="240"/>
      <c r="C13" s="240"/>
      <c r="D13" s="240"/>
      <c r="E13" s="240"/>
      <c r="F13" s="240"/>
      <c r="G13" s="68">
        <v>6</v>
      </c>
      <c r="H13" s="78">
        <v>0</v>
      </c>
      <c r="I13" s="78">
        <v>0</v>
      </c>
    </row>
    <row r="14" spans="1:9" x14ac:dyDescent="0.2">
      <c r="A14" s="240" t="s">
        <v>106</v>
      </c>
      <c r="B14" s="240"/>
      <c r="C14" s="240"/>
      <c r="D14" s="240"/>
      <c r="E14" s="240"/>
      <c r="F14" s="240"/>
      <c r="G14" s="68">
        <v>7</v>
      </c>
      <c r="H14" s="78">
        <v>0</v>
      </c>
      <c r="I14" s="78">
        <v>0</v>
      </c>
    </row>
    <row r="15" spans="1:9" x14ac:dyDescent="0.2">
      <c r="A15" s="240" t="s">
        <v>107</v>
      </c>
      <c r="B15" s="240"/>
      <c r="C15" s="240"/>
      <c r="D15" s="240"/>
      <c r="E15" s="240"/>
      <c r="F15" s="240"/>
      <c r="G15" s="68">
        <v>8</v>
      </c>
      <c r="H15" s="78">
        <v>0</v>
      </c>
      <c r="I15" s="78">
        <v>0</v>
      </c>
    </row>
    <row r="16" spans="1:9" x14ac:dyDescent="0.2">
      <c r="A16" s="241" t="s">
        <v>109</v>
      </c>
      <c r="B16" s="242"/>
      <c r="C16" s="242"/>
      <c r="D16" s="242"/>
      <c r="E16" s="242"/>
      <c r="F16" s="242"/>
      <c r="G16" s="242"/>
      <c r="H16" s="242"/>
      <c r="I16" s="242"/>
    </row>
    <row r="17" spans="1:9" x14ac:dyDescent="0.2">
      <c r="A17" s="240" t="s">
        <v>110</v>
      </c>
      <c r="B17" s="240"/>
      <c r="C17" s="240"/>
      <c r="D17" s="240"/>
      <c r="E17" s="240"/>
      <c r="F17" s="240"/>
      <c r="G17" s="68">
        <v>9</v>
      </c>
      <c r="H17" s="78">
        <v>684191</v>
      </c>
      <c r="I17" s="78">
        <v>412889</v>
      </c>
    </row>
    <row r="18" spans="1:9" x14ac:dyDescent="0.2">
      <c r="A18" s="240" t="s">
        <v>111</v>
      </c>
      <c r="B18" s="240"/>
      <c r="C18" s="240"/>
      <c r="D18" s="240"/>
      <c r="E18" s="240"/>
      <c r="F18" s="240"/>
      <c r="G18" s="68"/>
      <c r="H18" s="78">
        <v>0</v>
      </c>
      <c r="I18" s="78"/>
    </row>
    <row r="19" spans="1:9" x14ac:dyDescent="0.2">
      <c r="A19" s="240" t="s">
        <v>112</v>
      </c>
      <c r="B19" s="240"/>
      <c r="C19" s="240"/>
      <c r="D19" s="240"/>
      <c r="E19" s="240"/>
      <c r="F19" s="240"/>
      <c r="G19" s="68">
        <v>10</v>
      </c>
      <c r="H19" s="78">
        <v>229801</v>
      </c>
      <c r="I19" s="78">
        <v>890791</v>
      </c>
    </row>
    <row r="20" spans="1:9" x14ac:dyDescent="0.2">
      <c r="A20" s="240" t="s">
        <v>113</v>
      </c>
      <c r="B20" s="240"/>
      <c r="C20" s="240"/>
      <c r="D20" s="240"/>
      <c r="E20" s="240"/>
      <c r="F20" s="240"/>
      <c r="G20" s="68">
        <v>11</v>
      </c>
      <c r="H20" s="78">
        <v>283041</v>
      </c>
      <c r="I20" s="78">
        <v>278868</v>
      </c>
    </row>
    <row r="21" spans="1:9" ht="23.25" customHeight="1" x14ac:dyDescent="0.2">
      <c r="A21" s="240" t="s">
        <v>114</v>
      </c>
      <c r="B21" s="240"/>
      <c r="C21" s="240"/>
      <c r="D21" s="240"/>
      <c r="E21" s="240"/>
      <c r="F21" s="240"/>
      <c r="G21" s="68">
        <v>12</v>
      </c>
      <c r="H21" s="78">
        <v>0</v>
      </c>
      <c r="I21" s="78">
        <v>0</v>
      </c>
    </row>
    <row r="22" spans="1:9" x14ac:dyDescent="0.2">
      <c r="A22" s="240" t="s">
        <v>115</v>
      </c>
      <c r="B22" s="240"/>
      <c r="C22" s="240"/>
      <c r="D22" s="240"/>
      <c r="E22" s="240"/>
      <c r="F22" s="240"/>
      <c r="G22" s="68">
        <v>13</v>
      </c>
      <c r="H22" s="78">
        <v>0</v>
      </c>
      <c r="I22" s="78">
        <v>0</v>
      </c>
    </row>
    <row r="23" spans="1:9" x14ac:dyDescent="0.2">
      <c r="A23" s="240" t="s">
        <v>116</v>
      </c>
      <c r="B23" s="240"/>
      <c r="C23" s="240"/>
      <c r="D23" s="240"/>
      <c r="E23" s="240"/>
      <c r="F23" s="240"/>
      <c r="G23" s="68">
        <v>14</v>
      </c>
      <c r="H23" s="78">
        <v>0</v>
      </c>
      <c r="I23" s="78">
        <v>0</v>
      </c>
    </row>
    <row r="24" spans="1:9" x14ac:dyDescent="0.2">
      <c r="A24" s="241" t="s">
        <v>117</v>
      </c>
      <c r="B24" s="242"/>
      <c r="C24" s="242"/>
      <c r="D24" s="242"/>
      <c r="E24" s="242"/>
      <c r="F24" s="242"/>
      <c r="G24" s="242"/>
      <c r="H24" s="242"/>
      <c r="I24" s="242"/>
    </row>
    <row r="25" spans="1:9" x14ac:dyDescent="0.2">
      <c r="A25" s="240" t="s">
        <v>118</v>
      </c>
      <c r="B25" s="240"/>
      <c r="C25" s="240"/>
      <c r="D25" s="240"/>
      <c r="E25" s="240"/>
      <c r="F25" s="240"/>
      <c r="G25" s="68">
        <v>15</v>
      </c>
      <c r="H25" s="78">
        <v>-2165751</v>
      </c>
      <c r="I25" s="264">
        <v>2447882</v>
      </c>
    </row>
    <row r="26" spans="1:9" x14ac:dyDescent="0.2">
      <c r="A26" s="240" t="s">
        <v>119</v>
      </c>
      <c r="B26" s="240"/>
      <c r="C26" s="240"/>
      <c r="D26" s="240"/>
      <c r="E26" s="240"/>
      <c r="F26" s="240"/>
      <c r="G26" s="68">
        <v>16</v>
      </c>
      <c r="H26" s="78">
        <v>4753559</v>
      </c>
      <c r="I26" s="264">
        <v>-581299</v>
      </c>
    </row>
    <row r="27" spans="1:9" x14ac:dyDescent="0.2">
      <c r="A27" s="240" t="s">
        <v>120</v>
      </c>
      <c r="B27" s="240"/>
      <c r="C27" s="240"/>
      <c r="D27" s="240"/>
      <c r="E27" s="240"/>
      <c r="F27" s="240"/>
      <c r="G27" s="68">
        <v>17</v>
      </c>
      <c r="H27" s="78">
        <v>-5056839</v>
      </c>
      <c r="I27" s="264">
        <v>-9952708</v>
      </c>
    </row>
    <row r="28" spans="1:9" ht="25.5" customHeight="1" x14ac:dyDescent="0.2">
      <c r="A28" s="240" t="s">
        <v>121</v>
      </c>
      <c r="B28" s="240"/>
      <c r="C28" s="240"/>
      <c r="D28" s="240"/>
      <c r="E28" s="240"/>
      <c r="F28" s="240"/>
      <c r="G28" s="68">
        <v>18</v>
      </c>
      <c r="H28" s="78">
        <v>-1319648</v>
      </c>
      <c r="I28" s="264">
        <v>28681982</v>
      </c>
    </row>
    <row r="29" spans="1:9" ht="23.25" customHeight="1" x14ac:dyDescent="0.2">
      <c r="A29" s="240" t="s">
        <v>122</v>
      </c>
      <c r="B29" s="240"/>
      <c r="C29" s="240"/>
      <c r="D29" s="240"/>
      <c r="E29" s="240"/>
      <c r="F29" s="240"/>
      <c r="G29" s="68">
        <v>19</v>
      </c>
      <c r="H29" s="78">
        <v>0</v>
      </c>
      <c r="I29" s="264">
        <v>0</v>
      </c>
    </row>
    <row r="30" spans="1:9" ht="27.75" customHeight="1" x14ac:dyDescent="0.2">
      <c r="A30" s="240" t="s">
        <v>123</v>
      </c>
      <c r="B30" s="240"/>
      <c r="C30" s="240"/>
      <c r="D30" s="240"/>
      <c r="E30" s="240"/>
      <c r="F30" s="240"/>
      <c r="G30" s="68">
        <v>20</v>
      </c>
      <c r="H30" s="78">
        <v>0</v>
      </c>
      <c r="I30" s="264">
        <v>0</v>
      </c>
    </row>
    <row r="31" spans="1:9" ht="27.75" customHeight="1" x14ac:dyDescent="0.2">
      <c r="A31" s="240" t="s">
        <v>124</v>
      </c>
      <c r="B31" s="240"/>
      <c r="C31" s="240"/>
      <c r="D31" s="240"/>
      <c r="E31" s="240"/>
      <c r="F31" s="240"/>
      <c r="G31" s="68">
        <v>21</v>
      </c>
      <c r="H31" s="78">
        <v>-6137</v>
      </c>
      <c r="I31" s="264">
        <v>0</v>
      </c>
    </row>
    <row r="32" spans="1:9" ht="29.25" customHeight="1" x14ac:dyDescent="0.2">
      <c r="A32" s="240" t="s">
        <v>126</v>
      </c>
      <c r="B32" s="240"/>
      <c r="C32" s="240"/>
      <c r="D32" s="240"/>
      <c r="E32" s="240"/>
      <c r="F32" s="240"/>
      <c r="G32" s="68">
        <v>22</v>
      </c>
      <c r="H32" s="78">
        <v>0</v>
      </c>
      <c r="I32" s="264">
        <v>-31980387</v>
      </c>
    </row>
    <row r="33" spans="1:9" x14ac:dyDescent="0.2">
      <c r="A33" s="240" t="s">
        <v>127</v>
      </c>
      <c r="B33" s="240"/>
      <c r="C33" s="240"/>
      <c r="D33" s="240"/>
      <c r="E33" s="240"/>
      <c r="F33" s="240"/>
      <c r="G33" s="68">
        <v>23</v>
      </c>
      <c r="H33" s="78">
        <v>-1439</v>
      </c>
      <c r="I33" s="264">
        <v>-13208</v>
      </c>
    </row>
    <row r="34" spans="1:9" x14ac:dyDescent="0.2">
      <c r="A34" s="240" t="s">
        <v>128</v>
      </c>
      <c r="B34" s="240"/>
      <c r="C34" s="240"/>
      <c r="D34" s="240"/>
      <c r="E34" s="240"/>
      <c r="F34" s="240"/>
      <c r="G34" s="68">
        <v>24</v>
      </c>
      <c r="H34" s="78">
        <v>-82740</v>
      </c>
      <c r="I34" s="264">
        <v>1639</v>
      </c>
    </row>
    <row r="35" spans="1:9" x14ac:dyDescent="0.2">
      <c r="A35" s="240" t="s">
        <v>129</v>
      </c>
      <c r="B35" s="240"/>
      <c r="C35" s="240"/>
      <c r="D35" s="240"/>
      <c r="E35" s="240"/>
      <c r="F35" s="240"/>
      <c r="G35" s="68">
        <v>25</v>
      </c>
      <c r="H35" s="78">
        <v>13426308</v>
      </c>
      <c r="I35" s="264">
        <v>7822113</v>
      </c>
    </row>
    <row r="36" spans="1:9" x14ac:dyDescent="0.2">
      <c r="A36" s="240" t="s">
        <v>130</v>
      </c>
      <c r="B36" s="240"/>
      <c r="C36" s="240"/>
      <c r="D36" s="240"/>
      <c r="E36" s="240"/>
      <c r="F36" s="240"/>
      <c r="G36" s="68">
        <v>26</v>
      </c>
      <c r="H36" s="78">
        <v>-574293</v>
      </c>
      <c r="I36" s="264">
        <v>-7500235</v>
      </c>
    </row>
    <row r="37" spans="1:9" x14ac:dyDescent="0.2">
      <c r="A37" s="240" t="s">
        <v>131</v>
      </c>
      <c r="B37" s="240"/>
      <c r="C37" s="240"/>
      <c r="D37" s="240"/>
      <c r="E37" s="240"/>
      <c r="F37" s="240"/>
      <c r="G37" s="68">
        <v>27</v>
      </c>
      <c r="H37" s="78">
        <v>-4058756</v>
      </c>
      <c r="I37" s="264">
        <v>12443038</v>
      </c>
    </row>
    <row r="38" spans="1:9" x14ac:dyDescent="0.2">
      <c r="A38" s="240" t="s">
        <v>132</v>
      </c>
      <c r="B38" s="240"/>
      <c r="C38" s="240"/>
      <c r="D38" s="240"/>
      <c r="E38" s="240"/>
      <c r="F38" s="240"/>
      <c r="G38" s="68">
        <v>28</v>
      </c>
      <c r="H38" s="78">
        <v>0</v>
      </c>
      <c r="I38" s="264">
        <v>0</v>
      </c>
    </row>
    <row r="39" spans="1:9" x14ac:dyDescent="0.2">
      <c r="A39" s="240" t="s">
        <v>133</v>
      </c>
      <c r="B39" s="240"/>
      <c r="C39" s="240"/>
      <c r="D39" s="240"/>
      <c r="E39" s="240"/>
      <c r="F39" s="240"/>
      <c r="G39" s="68">
        <v>29</v>
      </c>
      <c r="H39" s="78">
        <v>-2371798</v>
      </c>
      <c r="I39" s="264">
        <v>-1531489</v>
      </c>
    </row>
    <row r="40" spans="1:9" x14ac:dyDescent="0.2">
      <c r="A40" s="240" t="s">
        <v>134</v>
      </c>
      <c r="B40" s="240"/>
      <c r="C40" s="240"/>
      <c r="D40" s="240"/>
      <c r="E40" s="240"/>
      <c r="F40" s="240"/>
      <c r="G40" s="68">
        <v>30</v>
      </c>
      <c r="H40" s="78">
        <v>121704</v>
      </c>
      <c r="I40" s="264">
        <v>594200</v>
      </c>
    </row>
    <row r="41" spans="1:9" x14ac:dyDescent="0.2">
      <c r="A41" s="240" t="s">
        <v>135</v>
      </c>
      <c r="B41" s="240"/>
      <c r="C41" s="240"/>
      <c r="D41" s="240"/>
      <c r="E41" s="240"/>
      <c r="F41" s="240"/>
      <c r="G41" s="68">
        <v>31</v>
      </c>
      <c r="H41" s="78">
        <v>0</v>
      </c>
      <c r="I41" s="264">
        <v>0</v>
      </c>
    </row>
    <row r="42" spans="1:9" x14ac:dyDescent="0.2">
      <c r="A42" s="240" t="s">
        <v>136</v>
      </c>
      <c r="B42" s="240"/>
      <c r="C42" s="240"/>
      <c r="D42" s="240"/>
      <c r="E42" s="240"/>
      <c r="F42" s="240"/>
      <c r="G42" s="68">
        <v>32</v>
      </c>
      <c r="H42" s="78">
        <v>-40752</v>
      </c>
      <c r="I42" s="264">
        <v>-36809</v>
      </c>
    </row>
    <row r="43" spans="1:9" x14ac:dyDescent="0.2">
      <c r="A43" s="240" t="s">
        <v>137</v>
      </c>
      <c r="B43" s="240"/>
      <c r="C43" s="240"/>
      <c r="D43" s="240"/>
      <c r="E43" s="240"/>
      <c r="F43" s="240"/>
      <c r="G43" s="68">
        <v>33</v>
      </c>
      <c r="H43" s="78">
        <v>-54225</v>
      </c>
      <c r="I43" s="264">
        <v>-95778</v>
      </c>
    </row>
    <row r="44" spans="1:9" ht="13.5" customHeight="1" x14ac:dyDescent="0.2">
      <c r="A44" s="243" t="s">
        <v>138</v>
      </c>
      <c r="B44" s="243"/>
      <c r="C44" s="243"/>
      <c r="D44" s="243"/>
      <c r="E44" s="243"/>
      <c r="F44" s="243"/>
      <c r="G44" s="68">
        <v>34</v>
      </c>
      <c r="H44" s="79">
        <f>SUM(H25:H43)+SUM(H17:H23)+SUM(H8:H15)</f>
        <v>3766226</v>
      </c>
      <c r="I44" s="79">
        <f>SUM(I25:I43)+SUM(I17:I23)+SUM(I8:I15)</f>
        <v>1881489</v>
      </c>
    </row>
    <row r="45" spans="1:9" x14ac:dyDescent="0.2">
      <c r="A45" s="241" t="s">
        <v>15</v>
      </c>
      <c r="B45" s="242"/>
      <c r="C45" s="242"/>
      <c r="D45" s="242"/>
      <c r="E45" s="242"/>
      <c r="F45" s="242"/>
      <c r="G45" s="242"/>
      <c r="H45" s="242"/>
      <c r="I45" s="242"/>
    </row>
    <row r="46" spans="1:9" ht="24.75" customHeight="1" x14ac:dyDescent="0.2">
      <c r="A46" s="240" t="s">
        <v>139</v>
      </c>
      <c r="B46" s="240"/>
      <c r="C46" s="240"/>
      <c r="D46" s="240"/>
      <c r="E46" s="240"/>
      <c r="F46" s="240"/>
      <c r="G46" s="68">
        <v>35</v>
      </c>
      <c r="H46" s="78">
        <v>-462326</v>
      </c>
      <c r="I46" s="78">
        <v>-238351</v>
      </c>
    </row>
    <row r="47" spans="1:9" ht="26.25" customHeight="1" x14ac:dyDescent="0.2">
      <c r="A47" s="240" t="s">
        <v>140</v>
      </c>
      <c r="B47" s="240"/>
      <c r="C47" s="240"/>
      <c r="D47" s="240"/>
      <c r="E47" s="240"/>
      <c r="F47" s="240"/>
      <c r="G47" s="68">
        <v>36</v>
      </c>
      <c r="H47" s="78">
        <v>0</v>
      </c>
      <c r="I47" s="78">
        <v>0</v>
      </c>
    </row>
    <row r="48" spans="1:9" ht="24" customHeight="1" x14ac:dyDescent="0.2">
      <c r="A48" s="240" t="s">
        <v>141</v>
      </c>
      <c r="B48" s="240"/>
      <c r="C48" s="240"/>
      <c r="D48" s="240"/>
      <c r="E48" s="240"/>
      <c r="F48" s="240"/>
      <c r="G48" s="68">
        <v>37</v>
      </c>
      <c r="H48" s="78">
        <v>0</v>
      </c>
      <c r="I48" s="78">
        <v>0</v>
      </c>
    </row>
    <row r="49" spans="1:9" x14ac:dyDescent="0.2">
      <c r="A49" s="240" t="s">
        <v>142</v>
      </c>
      <c r="B49" s="240"/>
      <c r="C49" s="240"/>
      <c r="D49" s="240"/>
      <c r="E49" s="240"/>
      <c r="F49" s="240"/>
      <c r="G49" s="68">
        <v>38</v>
      </c>
      <c r="H49" s="78">
        <v>0</v>
      </c>
      <c r="I49" s="78">
        <v>0</v>
      </c>
    </row>
    <row r="50" spans="1:9" x14ac:dyDescent="0.2">
      <c r="A50" s="240" t="s">
        <v>143</v>
      </c>
      <c r="B50" s="240"/>
      <c r="C50" s="240"/>
      <c r="D50" s="240"/>
      <c r="E50" s="240"/>
      <c r="F50" s="240"/>
      <c r="G50" s="68">
        <v>39</v>
      </c>
      <c r="H50" s="78">
        <v>0</v>
      </c>
      <c r="I50" s="78">
        <v>0</v>
      </c>
    </row>
    <row r="51" spans="1:9" x14ac:dyDescent="0.2">
      <c r="A51" s="243" t="s">
        <v>144</v>
      </c>
      <c r="B51" s="243"/>
      <c r="C51" s="243"/>
      <c r="D51" s="243"/>
      <c r="E51" s="243"/>
      <c r="F51" s="243"/>
      <c r="G51" s="68">
        <v>40</v>
      </c>
      <c r="H51" s="79">
        <f>SUM(H46:H50)</f>
        <v>-462326</v>
      </c>
      <c r="I51" s="79">
        <f>SUM(I46:I50)</f>
        <v>-238351</v>
      </c>
    </row>
    <row r="52" spans="1:9" x14ac:dyDescent="0.2">
      <c r="A52" s="241" t="s">
        <v>16</v>
      </c>
      <c r="B52" s="242"/>
      <c r="C52" s="242"/>
      <c r="D52" s="242"/>
      <c r="E52" s="242"/>
      <c r="F52" s="242"/>
      <c r="G52" s="242"/>
      <c r="H52" s="242"/>
      <c r="I52" s="242"/>
    </row>
    <row r="53" spans="1:9" ht="23.25" customHeight="1" x14ac:dyDescent="0.2">
      <c r="A53" s="240" t="s">
        <v>145</v>
      </c>
      <c r="B53" s="240"/>
      <c r="C53" s="240"/>
      <c r="D53" s="240"/>
      <c r="E53" s="240"/>
      <c r="F53" s="240"/>
      <c r="G53" s="68">
        <v>41</v>
      </c>
      <c r="H53" s="78">
        <v>-279032</v>
      </c>
      <c r="I53" s="78">
        <v>-168001</v>
      </c>
    </row>
    <row r="54" spans="1:9" x14ac:dyDescent="0.2">
      <c r="A54" s="240" t="s">
        <v>146</v>
      </c>
      <c r="B54" s="240"/>
      <c r="C54" s="240"/>
      <c r="D54" s="240"/>
      <c r="E54" s="240"/>
      <c r="F54" s="240"/>
      <c r="G54" s="68">
        <v>42</v>
      </c>
      <c r="H54" s="78">
        <v>0</v>
      </c>
      <c r="I54" s="78">
        <v>0</v>
      </c>
    </row>
    <row r="55" spans="1:9" x14ac:dyDescent="0.2">
      <c r="A55" s="245" t="s">
        <v>147</v>
      </c>
      <c r="B55" s="245"/>
      <c r="C55" s="245"/>
      <c r="D55" s="245"/>
      <c r="E55" s="245"/>
      <c r="F55" s="245"/>
      <c r="G55" s="68">
        <v>43</v>
      </c>
      <c r="H55" s="78">
        <v>0</v>
      </c>
      <c r="I55" s="78">
        <v>0</v>
      </c>
    </row>
    <row r="56" spans="1:9" x14ac:dyDescent="0.2">
      <c r="A56" s="245" t="s">
        <v>148</v>
      </c>
      <c r="B56" s="245"/>
      <c r="C56" s="245"/>
      <c r="D56" s="245"/>
      <c r="E56" s="245"/>
      <c r="F56" s="245"/>
      <c r="G56" s="68">
        <v>44</v>
      </c>
      <c r="H56" s="78">
        <v>0</v>
      </c>
      <c r="I56" s="78">
        <v>0</v>
      </c>
    </row>
    <row r="57" spans="1:9" x14ac:dyDescent="0.2">
      <c r="A57" s="240" t="s">
        <v>149</v>
      </c>
      <c r="B57" s="240"/>
      <c r="C57" s="240"/>
      <c r="D57" s="240"/>
      <c r="E57" s="240"/>
      <c r="F57" s="240"/>
      <c r="G57" s="68">
        <v>45</v>
      </c>
      <c r="H57" s="78">
        <v>0</v>
      </c>
      <c r="I57" s="78">
        <v>0</v>
      </c>
    </row>
    <row r="58" spans="1:9" x14ac:dyDescent="0.2">
      <c r="A58" s="240" t="s">
        <v>150</v>
      </c>
      <c r="B58" s="240"/>
      <c r="C58" s="240"/>
      <c r="D58" s="240"/>
      <c r="E58" s="240"/>
      <c r="F58" s="240"/>
      <c r="G58" s="68">
        <v>46</v>
      </c>
      <c r="H58" s="78">
        <v>-55565</v>
      </c>
      <c r="I58" s="78">
        <v>105075</v>
      </c>
    </row>
    <row r="59" spans="1:9" x14ac:dyDescent="0.2">
      <c r="A59" s="243" t="s">
        <v>152</v>
      </c>
      <c r="B59" s="240"/>
      <c r="C59" s="240"/>
      <c r="D59" s="240"/>
      <c r="E59" s="240"/>
      <c r="F59" s="240"/>
      <c r="G59" s="68">
        <v>47</v>
      </c>
      <c r="H59" s="79">
        <f>H53+H54+H55+H56+H57+H58</f>
        <v>-334597</v>
      </c>
      <c r="I59" s="79">
        <f>I53+I54+I55+I56+I57+I58</f>
        <v>-62926</v>
      </c>
    </row>
    <row r="60" spans="1:9" ht="25.5" customHeight="1" x14ac:dyDescent="0.2">
      <c r="A60" s="243" t="s">
        <v>151</v>
      </c>
      <c r="B60" s="243"/>
      <c r="C60" s="243"/>
      <c r="D60" s="243"/>
      <c r="E60" s="243"/>
      <c r="F60" s="243"/>
      <c r="G60" s="68">
        <v>48</v>
      </c>
      <c r="H60" s="79">
        <f>H44+H51+H59</f>
        <v>2969303</v>
      </c>
      <c r="I60" s="79">
        <f>I44+I51+I59</f>
        <v>1580212</v>
      </c>
    </row>
    <row r="61" spans="1:9" x14ac:dyDescent="0.2">
      <c r="A61" s="243" t="s">
        <v>195</v>
      </c>
      <c r="B61" s="240"/>
      <c r="C61" s="240"/>
      <c r="D61" s="240"/>
      <c r="E61" s="240"/>
      <c r="F61" s="240"/>
      <c r="G61" s="68">
        <v>49</v>
      </c>
      <c r="H61" s="80">
        <v>44627389</v>
      </c>
      <c r="I61" s="80">
        <v>47311271</v>
      </c>
    </row>
    <row r="62" spans="1:9" x14ac:dyDescent="0.2">
      <c r="A62" s="240" t="s">
        <v>153</v>
      </c>
      <c r="B62" s="240"/>
      <c r="C62" s="240"/>
      <c r="D62" s="240"/>
      <c r="E62" s="240"/>
      <c r="F62" s="240"/>
      <c r="G62" s="68">
        <v>50</v>
      </c>
      <c r="H62" s="80">
        <v>0</v>
      </c>
      <c r="I62" s="80">
        <v>0</v>
      </c>
    </row>
    <row r="63" spans="1:9" x14ac:dyDescent="0.2">
      <c r="A63" s="244" t="s">
        <v>196</v>
      </c>
      <c r="B63" s="245"/>
      <c r="C63" s="245"/>
      <c r="D63" s="245"/>
      <c r="E63" s="245"/>
      <c r="F63" s="245"/>
      <c r="G63" s="68">
        <v>51</v>
      </c>
      <c r="H63" s="79">
        <f>H60+H61+H62</f>
        <v>47596692</v>
      </c>
      <c r="I63" s="79">
        <f>I60+I61+I62</f>
        <v>48891483</v>
      </c>
    </row>
  </sheetData>
  <sheetProtection algorithmName="SHA-512" hashValue="QW9Sw7v+l/eGu6qjgkPC+gNs7/cumYNRfw6MXblqLy+0PVvu3ceRbLLshk8xof9UH6upoargi/uPFJrGIFAPzQ==" saltValue="EU76Nb0Q92nI65p6UW54K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formula1>0</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view="pageBreakPreview" zoomScaleNormal="100" zoomScaleSheetLayoutView="100" workbookViewId="0">
      <selection sqref="A1:I1"/>
    </sheetView>
  </sheetViews>
  <sheetFormatPr defaultRowHeight="12.75" x14ac:dyDescent="0.2"/>
  <cols>
    <col min="1" max="2" width="9.140625" style="72"/>
    <col min="3" max="3" width="20.85546875" style="72" customWidth="1"/>
    <col min="4" max="4" width="9.140625" style="72"/>
    <col min="5" max="5" width="9.140625" style="82" customWidth="1"/>
    <col min="6" max="6" width="10.140625" style="82" customWidth="1"/>
    <col min="7" max="7" width="9.140625" style="82" customWidth="1"/>
    <col min="8" max="9" width="9.85546875" style="82" customWidth="1"/>
    <col min="10" max="15" width="9.140625" style="82" customWidth="1"/>
    <col min="16" max="16" width="10" style="82" customWidth="1"/>
    <col min="17" max="18" width="9.140625" style="82" customWidth="1"/>
    <col min="19" max="264" width="9.140625" style="72"/>
    <col min="265" max="265" width="10.140625" style="72" bestFit="1" customWidth="1"/>
    <col min="266" max="269" width="9.140625" style="72"/>
    <col min="270" max="271" width="9.85546875" style="72" bestFit="1" customWidth="1"/>
    <col min="272" max="520" width="9.140625" style="72"/>
    <col min="521" max="521" width="10.140625" style="72" bestFit="1" customWidth="1"/>
    <col min="522" max="525" width="9.140625" style="72"/>
    <col min="526" max="527" width="9.85546875" style="72" bestFit="1" customWidth="1"/>
    <col min="528" max="776" width="9.140625" style="72"/>
    <col min="777" max="777" width="10.140625" style="72" bestFit="1" customWidth="1"/>
    <col min="778" max="781" width="9.140625" style="72"/>
    <col min="782" max="783" width="9.85546875" style="72" bestFit="1" customWidth="1"/>
    <col min="784" max="1032" width="9.140625" style="72"/>
    <col min="1033" max="1033" width="10.140625" style="72" bestFit="1" customWidth="1"/>
    <col min="1034" max="1037" width="9.140625" style="72"/>
    <col min="1038" max="1039" width="9.85546875" style="72" bestFit="1" customWidth="1"/>
    <col min="1040" max="1288" width="9.140625" style="72"/>
    <col min="1289" max="1289" width="10.140625" style="72" bestFit="1" customWidth="1"/>
    <col min="1290" max="1293" width="9.140625" style="72"/>
    <col min="1294" max="1295" width="9.85546875" style="72" bestFit="1" customWidth="1"/>
    <col min="1296" max="1544" width="9.140625" style="72"/>
    <col min="1545" max="1545" width="10.140625" style="72" bestFit="1" customWidth="1"/>
    <col min="1546" max="1549" width="9.140625" style="72"/>
    <col min="1550" max="1551" width="9.85546875" style="72" bestFit="1" customWidth="1"/>
    <col min="1552" max="1800" width="9.140625" style="72"/>
    <col min="1801" max="1801" width="10.140625" style="72" bestFit="1" customWidth="1"/>
    <col min="1802" max="1805" width="9.140625" style="72"/>
    <col min="1806" max="1807" width="9.85546875" style="72" bestFit="1" customWidth="1"/>
    <col min="1808" max="2056" width="9.140625" style="72"/>
    <col min="2057" max="2057" width="10.140625" style="72" bestFit="1" customWidth="1"/>
    <col min="2058" max="2061" width="9.140625" style="72"/>
    <col min="2062" max="2063" width="9.85546875" style="72" bestFit="1" customWidth="1"/>
    <col min="2064" max="2312" width="9.140625" style="72"/>
    <col min="2313" max="2313" width="10.140625" style="72" bestFit="1" customWidth="1"/>
    <col min="2314" max="2317" width="9.140625" style="72"/>
    <col min="2318" max="2319" width="9.85546875" style="72" bestFit="1" customWidth="1"/>
    <col min="2320" max="2568" width="9.140625" style="72"/>
    <col min="2569" max="2569" width="10.140625" style="72" bestFit="1" customWidth="1"/>
    <col min="2570" max="2573" width="9.140625" style="72"/>
    <col min="2574" max="2575" width="9.85546875" style="72" bestFit="1" customWidth="1"/>
    <col min="2576" max="2824" width="9.140625" style="72"/>
    <col min="2825" max="2825" width="10.140625" style="72" bestFit="1" customWidth="1"/>
    <col min="2826" max="2829" width="9.140625" style="72"/>
    <col min="2830" max="2831" width="9.85546875" style="72" bestFit="1" customWidth="1"/>
    <col min="2832" max="3080" width="9.140625" style="72"/>
    <col min="3081" max="3081" width="10.140625" style="72" bestFit="1" customWidth="1"/>
    <col min="3082" max="3085" width="9.140625" style="72"/>
    <col min="3086" max="3087" width="9.85546875" style="72" bestFit="1" customWidth="1"/>
    <col min="3088" max="3336" width="9.140625" style="72"/>
    <col min="3337" max="3337" width="10.140625" style="72" bestFit="1" customWidth="1"/>
    <col min="3338" max="3341" width="9.140625" style="72"/>
    <col min="3342" max="3343" width="9.85546875" style="72" bestFit="1" customWidth="1"/>
    <col min="3344" max="3592" width="9.140625" style="72"/>
    <col min="3593" max="3593" width="10.140625" style="72" bestFit="1" customWidth="1"/>
    <col min="3594" max="3597" width="9.140625" style="72"/>
    <col min="3598" max="3599" width="9.85546875" style="72" bestFit="1" customWidth="1"/>
    <col min="3600" max="3848" width="9.140625" style="72"/>
    <col min="3849" max="3849" width="10.140625" style="72" bestFit="1" customWidth="1"/>
    <col min="3850" max="3853" width="9.140625" style="72"/>
    <col min="3854" max="3855" width="9.85546875" style="72" bestFit="1" customWidth="1"/>
    <col min="3856" max="4104" width="9.140625" style="72"/>
    <col min="4105" max="4105" width="10.140625" style="72" bestFit="1" customWidth="1"/>
    <col min="4106" max="4109" width="9.140625" style="72"/>
    <col min="4110" max="4111" width="9.85546875" style="72" bestFit="1" customWidth="1"/>
    <col min="4112" max="4360" width="9.140625" style="72"/>
    <col min="4361" max="4361" width="10.140625" style="72" bestFit="1" customWidth="1"/>
    <col min="4362" max="4365" width="9.140625" style="72"/>
    <col min="4366" max="4367" width="9.85546875" style="72" bestFit="1" customWidth="1"/>
    <col min="4368" max="4616" width="9.140625" style="72"/>
    <col min="4617" max="4617" width="10.140625" style="72" bestFit="1" customWidth="1"/>
    <col min="4618" max="4621" width="9.140625" style="72"/>
    <col min="4622" max="4623" width="9.85546875" style="72" bestFit="1" customWidth="1"/>
    <col min="4624" max="4872" width="9.140625" style="72"/>
    <col min="4873" max="4873" width="10.140625" style="72" bestFit="1" customWidth="1"/>
    <col min="4874" max="4877" width="9.140625" style="72"/>
    <col min="4878" max="4879" width="9.85546875" style="72" bestFit="1" customWidth="1"/>
    <col min="4880" max="5128" width="9.140625" style="72"/>
    <col min="5129" max="5129" width="10.140625" style="72" bestFit="1" customWidth="1"/>
    <col min="5130" max="5133" width="9.140625" style="72"/>
    <col min="5134" max="5135" width="9.85546875" style="72" bestFit="1" customWidth="1"/>
    <col min="5136" max="5384" width="9.140625" style="72"/>
    <col min="5385" max="5385" width="10.140625" style="72" bestFit="1" customWidth="1"/>
    <col min="5386" max="5389" width="9.140625" style="72"/>
    <col min="5390" max="5391" width="9.85546875" style="72" bestFit="1" customWidth="1"/>
    <col min="5392" max="5640" width="9.140625" style="72"/>
    <col min="5641" max="5641" width="10.140625" style="72" bestFit="1" customWidth="1"/>
    <col min="5642" max="5645" width="9.140625" style="72"/>
    <col min="5646" max="5647" width="9.85546875" style="72" bestFit="1" customWidth="1"/>
    <col min="5648" max="5896" width="9.140625" style="72"/>
    <col min="5897" max="5897" width="10.140625" style="72" bestFit="1" customWidth="1"/>
    <col min="5898" max="5901" width="9.140625" style="72"/>
    <col min="5902" max="5903" width="9.85546875" style="72" bestFit="1" customWidth="1"/>
    <col min="5904" max="6152" width="9.140625" style="72"/>
    <col min="6153" max="6153" width="10.140625" style="72" bestFit="1" customWidth="1"/>
    <col min="6154" max="6157" width="9.140625" style="72"/>
    <col min="6158" max="6159" width="9.85546875" style="72" bestFit="1" customWidth="1"/>
    <col min="6160" max="6408" width="9.140625" style="72"/>
    <col min="6409" max="6409" width="10.140625" style="72" bestFit="1" customWidth="1"/>
    <col min="6410" max="6413" width="9.140625" style="72"/>
    <col min="6414" max="6415" width="9.85546875" style="72" bestFit="1" customWidth="1"/>
    <col min="6416" max="6664" width="9.140625" style="72"/>
    <col min="6665" max="6665" width="10.140625" style="72" bestFit="1" customWidth="1"/>
    <col min="6666" max="6669" width="9.140625" style="72"/>
    <col min="6670" max="6671" width="9.85546875" style="72" bestFit="1" customWidth="1"/>
    <col min="6672" max="6920" width="9.140625" style="72"/>
    <col min="6921" max="6921" width="10.140625" style="72" bestFit="1" customWidth="1"/>
    <col min="6922" max="6925" width="9.140625" style="72"/>
    <col min="6926" max="6927" width="9.85546875" style="72" bestFit="1" customWidth="1"/>
    <col min="6928" max="7176" width="9.140625" style="72"/>
    <col min="7177" max="7177" width="10.140625" style="72" bestFit="1" customWidth="1"/>
    <col min="7178" max="7181" width="9.140625" style="72"/>
    <col min="7182" max="7183" width="9.85546875" style="72" bestFit="1" customWidth="1"/>
    <col min="7184" max="7432" width="9.140625" style="72"/>
    <col min="7433" max="7433" width="10.140625" style="72" bestFit="1" customWidth="1"/>
    <col min="7434" max="7437" width="9.140625" style="72"/>
    <col min="7438" max="7439" width="9.85546875" style="72" bestFit="1" customWidth="1"/>
    <col min="7440" max="7688" width="9.140625" style="72"/>
    <col min="7689" max="7689" width="10.140625" style="72" bestFit="1" customWidth="1"/>
    <col min="7690" max="7693" width="9.140625" style="72"/>
    <col min="7694" max="7695" width="9.85546875" style="72" bestFit="1" customWidth="1"/>
    <col min="7696" max="7944" width="9.140625" style="72"/>
    <col min="7945" max="7945" width="10.140625" style="72" bestFit="1" customWidth="1"/>
    <col min="7946" max="7949" width="9.140625" style="72"/>
    <col min="7950" max="7951" width="9.85546875" style="72" bestFit="1" customWidth="1"/>
    <col min="7952" max="8200" width="9.140625" style="72"/>
    <col min="8201" max="8201" width="10.140625" style="72" bestFit="1" customWidth="1"/>
    <col min="8202" max="8205" width="9.140625" style="72"/>
    <col min="8206" max="8207" width="9.85546875" style="72" bestFit="1" customWidth="1"/>
    <col min="8208" max="8456" width="9.140625" style="72"/>
    <col min="8457" max="8457" width="10.140625" style="72" bestFit="1" customWidth="1"/>
    <col min="8458" max="8461" width="9.140625" style="72"/>
    <col min="8462" max="8463" width="9.85546875" style="72" bestFit="1" customWidth="1"/>
    <col min="8464" max="8712" width="9.140625" style="72"/>
    <col min="8713" max="8713" width="10.140625" style="72" bestFit="1" customWidth="1"/>
    <col min="8714" max="8717" width="9.140625" style="72"/>
    <col min="8718" max="8719" width="9.85546875" style="72" bestFit="1" customWidth="1"/>
    <col min="8720" max="8968" width="9.140625" style="72"/>
    <col min="8969" max="8969" width="10.140625" style="72" bestFit="1" customWidth="1"/>
    <col min="8970" max="8973" width="9.140625" style="72"/>
    <col min="8974" max="8975" width="9.85546875" style="72" bestFit="1" customWidth="1"/>
    <col min="8976" max="9224" width="9.140625" style="72"/>
    <col min="9225" max="9225" width="10.140625" style="72" bestFit="1" customWidth="1"/>
    <col min="9226" max="9229" width="9.140625" style="72"/>
    <col min="9230" max="9231" width="9.85546875" style="72" bestFit="1" customWidth="1"/>
    <col min="9232" max="9480" width="9.140625" style="72"/>
    <col min="9481" max="9481" width="10.140625" style="72" bestFit="1" customWidth="1"/>
    <col min="9482" max="9485" width="9.140625" style="72"/>
    <col min="9486" max="9487" width="9.85546875" style="72" bestFit="1" customWidth="1"/>
    <col min="9488" max="9736" width="9.140625" style="72"/>
    <col min="9737" max="9737" width="10.140625" style="72" bestFit="1" customWidth="1"/>
    <col min="9738" max="9741" width="9.140625" style="72"/>
    <col min="9742" max="9743" width="9.85546875" style="72" bestFit="1" customWidth="1"/>
    <col min="9744" max="9992" width="9.140625" style="72"/>
    <col min="9993" max="9993" width="10.140625" style="72" bestFit="1" customWidth="1"/>
    <col min="9994" max="9997" width="9.140625" style="72"/>
    <col min="9998" max="9999" width="9.85546875" style="72" bestFit="1" customWidth="1"/>
    <col min="10000" max="10248" width="9.140625" style="72"/>
    <col min="10249" max="10249" width="10.140625" style="72" bestFit="1" customWidth="1"/>
    <col min="10250" max="10253" width="9.140625" style="72"/>
    <col min="10254" max="10255" width="9.85546875" style="72" bestFit="1" customWidth="1"/>
    <col min="10256" max="10504" width="9.140625" style="72"/>
    <col min="10505" max="10505" width="10.140625" style="72" bestFit="1" customWidth="1"/>
    <col min="10506" max="10509" width="9.140625" style="72"/>
    <col min="10510" max="10511" width="9.85546875" style="72" bestFit="1" customWidth="1"/>
    <col min="10512" max="10760" width="9.140625" style="72"/>
    <col min="10761" max="10761" width="10.140625" style="72" bestFit="1" customWidth="1"/>
    <col min="10762" max="10765" width="9.140625" style="72"/>
    <col min="10766" max="10767" width="9.85546875" style="72" bestFit="1" customWidth="1"/>
    <col min="10768" max="11016" width="9.140625" style="72"/>
    <col min="11017" max="11017" width="10.140625" style="72" bestFit="1" customWidth="1"/>
    <col min="11018" max="11021" width="9.140625" style="72"/>
    <col min="11022" max="11023" width="9.85546875" style="72" bestFit="1" customWidth="1"/>
    <col min="11024" max="11272" width="9.140625" style="72"/>
    <col min="11273" max="11273" width="10.140625" style="72" bestFit="1" customWidth="1"/>
    <col min="11274" max="11277" width="9.140625" style="72"/>
    <col min="11278" max="11279" width="9.85546875" style="72" bestFit="1" customWidth="1"/>
    <col min="11280" max="11528" width="9.140625" style="72"/>
    <col min="11529" max="11529" width="10.140625" style="72" bestFit="1" customWidth="1"/>
    <col min="11530" max="11533" width="9.140625" style="72"/>
    <col min="11534" max="11535" width="9.85546875" style="72" bestFit="1" customWidth="1"/>
    <col min="11536" max="11784" width="9.140625" style="72"/>
    <col min="11785" max="11785" width="10.140625" style="72" bestFit="1" customWidth="1"/>
    <col min="11786" max="11789" width="9.140625" style="72"/>
    <col min="11790" max="11791" width="9.85546875" style="72" bestFit="1" customWidth="1"/>
    <col min="11792" max="12040" width="9.140625" style="72"/>
    <col min="12041" max="12041" width="10.140625" style="72" bestFit="1" customWidth="1"/>
    <col min="12042" max="12045" width="9.140625" style="72"/>
    <col min="12046" max="12047" width="9.85546875" style="72" bestFit="1" customWidth="1"/>
    <col min="12048" max="12296" width="9.140625" style="72"/>
    <col min="12297" max="12297" width="10.140625" style="72" bestFit="1" customWidth="1"/>
    <col min="12298" max="12301" width="9.140625" style="72"/>
    <col min="12302" max="12303" width="9.85546875" style="72" bestFit="1" customWidth="1"/>
    <col min="12304" max="12552" width="9.140625" style="72"/>
    <col min="12553" max="12553" width="10.140625" style="72" bestFit="1" customWidth="1"/>
    <col min="12554" max="12557" width="9.140625" style="72"/>
    <col min="12558" max="12559" width="9.85546875" style="72" bestFit="1" customWidth="1"/>
    <col min="12560" max="12808" width="9.140625" style="72"/>
    <col min="12809" max="12809" width="10.140625" style="72" bestFit="1" customWidth="1"/>
    <col min="12810" max="12813" width="9.140625" style="72"/>
    <col min="12814" max="12815" width="9.85546875" style="72" bestFit="1" customWidth="1"/>
    <col min="12816" max="13064" width="9.140625" style="72"/>
    <col min="13065" max="13065" width="10.140625" style="72" bestFit="1" customWidth="1"/>
    <col min="13066" max="13069" width="9.140625" style="72"/>
    <col min="13070" max="13071" width="9.85546875" style="72" bestFit="1" customWidth="1"/>
    <col min="13072" max="13320" width="9.140625" style="72"/>
    <col min="13321" max="13321" width="10.140625" style="72" bestFit="1" customWidth="1"/>
    <col min="13322" max="13325" width="9.140625" style="72"/>
    <col min="13326" max="13327" width="9.85546875" style="72" bestFit="1" customWidth="1"/>
    <col min="13328" max="13576" width="9.140625" style="72"/>
    <col min="13577" max="13577" width="10.140625" style="72" bestFit="1" customWidth="1"/>
    <col min="13578" max="13581" width="9.140625" style="72"/>
    <col min="13582" max="13583" width="9.85546875" style="72" bestFit="1" customWidth="1"/>
    <col min="13584" max="13832" width="9.140625" style="72"/>
    <col min="13833" max="13833" width="10.140625" style="72" bestFit="1" customWidth="1"/>
    <col min="13834" max="13837" width="9.140625" style="72"/>
    <col min="13838" max="13839" width="9.85546875" style="72" bestFit="1" customWidth="1"/>
    <col min="13840" max="14088" width="9.140625" style="72"/>
    <col min="14089" max="14089" width="10.140625" style="72" bestFit="1" customWidth="1"/>
    <col min="14090" max="14093" width="9.140625" style="72"/>
    <col min="14094" max="14095" width="9.85546875" style="72" bestFit="1" customWidth="1"/>
    <col min="14096" max="14344" width="9.140625" style="72"/>
    <col min="14345" max="14345" width="10.140625" style="72" bestFit="1" customWidth="1"/>
    <col min="14346" max="14349" width="9.140625" style="72"/>
    <col min="14350" max="14351" width="9.85546875" style="72" bestFit="1" customWidth="1"/>
    <col min="14352" max="14600" width="9.140625" style="72"/>
    <col min="14601" max="14601" width="10.140625" style="72" bestFit="1" customWidth="1"/>
    <col min="14602" max="14605" width="9.140625" style="72"/>
    <col min="14606" max="14607" width="9.85546875" style="72" bestFit="1" customWidth="1"/>
    <col min="14608" max="14856" width="9.140625" style="72"/>
    <col min="14857" max="14857" width="10.140625" style="72" bestFit="1" customWidth="1"/>
    <col min="14858" max="14861" width="9.140625" style="72"/>
    <col min="14862" max="14863" width="9.85546875" style="72" bestFit="1" customWidth="1"/>
    <col min="14864" max="15112" width="9.140625" style="72"/>
    <col min="15113" max="15113" width="10.140625" style="72" bestFit="1" customWidth="1"/>
    <col min="15114" max="15117" width="9.140625" style="72"/>
    <col min="15118" max="15119" width="9.85546875" style="72" bestFit="1" customWidth="1"/>
    <col min="15120" max="15368" width="9.140625" style="72"/>
    <col min="15369" max="15369" width="10.140625" style="72" bestFit="1" customWidth="1"/>
    <col min="15370" max="15373" width="9.140625" style="72"/>
    <col min="15374" max="15375" width="9.85546875" style="72" bestFit="1" customWidth="1"/>
    <col min="15376" max="15624" width="9.140625" style="72"/>
    <col min="15625" max="15625" width="10.140625" style="72" bestFit="1" customWidth="1"/>
    <col min="15626" max="15629" width="9.140625" style="72"/>
    <col min="15630" max="15631" width="9.85546875" style="72" bestFit="1" customWidth="1"/>
    <col min="15632" max="15880" width="9.140625" style="72"/>
    <col min="15881" max="15881" width="10.140625" style="72" bestFit="1" customWidth="1"/>
    <col min="15882" max="15885" width="9.140625" style="72"/>
    <col min="15886" max="15887" width="9.85546875" style="72" bestFit="1" customWidth="1"/>
    <col min="15888" max="16136" width="9.140625" style="72"/>
    <col min="16137" max="16137" width="10.140625" style="72" bestFit="1" customWidth="1"/>
    <col min="16138" max="16141" width="9.140625" style="72"/>
    <col min="16142" max="16143" width="9.85546875" style="72" bestFit="1" customWidth="1"/>
    <col min="16144" max="16384" width="9.140625" style="72"/>
  </cols>
  <sheetData>
    <row r="1" spans="1:18" x14ac:dyDescent="0.2">
      <c r="A1" s="247" t="s">
        <v>8</v>
      </c>
      <c r="B1" s="248"/>
      <c r="C1" s="248"/>
      <c r="D1" s="248"/>
      <c r="E1" s="248"/>
      <c r="F1" s="248"/>
      <c r="G1" s="248"/>
      <c r="H1" s="248"/>
      <c r="I1" s="248"/>
      <c r="J1" s="81"/>
      <c r="K1" s="81"/>
      <c r="L1" s="81"/>
      <c r="M1" s="81"/>
      <c r="N1" s="81"/>
      <c r="O1" s="81"/>
    </row>
    <row r="2" spans="1:18" ht="15.75" x14ac:dyDescent="0.2">
      <c r="A2" s="50"/>
      <c r="B2" s="83"/>
      <c r="C2" s="249" t="s">
        <v>270</v>
      </c>
      <c r="D2" s="249"/>
      <c r="E2" s="1" t="s">
        <v>0</v>
      </c>
      <c r="F2" s="84">
        <v>45107</v>
      </c>
      <c r="G2" s="85"/>
      <c r="H2" s="85"/>
      <c r="I2" s="85"/>
      <c r="J2" s="86"/>
      <c r="K2" s="86"/>
      <c r="L2" s="86"/>
      <c r="M2" s="86"/>
      <c r="N2" s="86"/>
      <c r="O2" s="86"/>
      <c r="R2" s="82" t="s">
        <v>282</v>
      </c>
    </row>
    <row r="3" spans="1:18" ht="13.5" customHeight="1" x14ac:dyDescent="0.2">
      <c r="A3" s="250" t="s">
        <v>271</v>
      </c>
      <c r="B3" s="251"/>
      <c r="C3" s="251"/>
      <c r="D3" s="250" t="s">
        <v>272</v>
      </c>
      <c r="E3" s="253" t="s">
        <v>9</v>
      </c>
      <c r="F3" s="254"/>
      <c r="G3" s="254"/>
      <c r="H3" s="254"/>
      <c r="I3" s="254"/>
      <c r="J3" s="254"/>
      <c r="K3" s="254"/>
      <c r="L3" s="254"/>
      <c r="M3" s="254"/>
      <c r="N3" s="254"/>
      <c r="O3" s="254"/>
      <c r="P3" s="255" t="s">
        <v>17</v>
      </c>
      <c r="Q3" s="261"/>
      <c r="R3" s="255" t="s">
        <v>165</v>
      </c>
    </row>
    <row r="4" spans="1:18" ht="56.25" x14ac:dyDescent="0.2">
      <c r="A4" s="251"/>
      <c r="B4" s="251"/>
      <c r="C4" s="251"/>
      <c r="D4" s="252"/>
      <c r="E4" s="87" t="s">
        <v>13</v>
      </c>
      <c r="F4" s="87" t="s">
        <v>155</v>
      </c>
      <c r="G4" s="87" t="s">
        <v>156</v>
      </c>
      <c r="H4" s="87" t="s">
        <v>273</v>
      </c>
      <c r="I4" s="87" t="s">
        <v>157</v>
      </c>
      <c r="J4" s="88" t="s">
        <v>158</v>
      </c>
      <c r="K4" s="88" t="s">
        <v>159</v>
      </c>
      <c r="L4" s="88" t="s">
        <v>160</v>
      </c>
      <c r="M4" s="88" t="s">
        <v>161</v>
      </c>
      <c r="N4" s="88" t="s">
        <v>162</v>
      </c>
      <c r="O4" s="88" t="s">
        <v>163</v>
      </c>
      <c r="P4" s="89" t="s">
        <v>157</v>
      </c>
      <c r="Q4" s="89" t="s">
        <v>164</v>
      </c>
      <c r="R4" s="255"/>
    </row>
    <row r="5" spans="1:18" x14ac:dyDescent="0.2">
      <c r="A5" s="256">
        <v>1</v>
      </c>
      <c r="B5" s="256"/>
      <c r="C5" s="256"/>
      <c r="D5" s="90">
        <v>2</v>
      </c>
      <c r="E5" s="89" t="s">
        <v>6</v>
      </c>
      <c r="F5" s="91" t="s">
        <v>7</v>
      </c>
      <c r="G5" s="89" t="s">
        <v>179</v>
      </c>
      <c r="H5" s="91" t="s">
        <v>180</v>
      </c>
      <c r="I5" s="89" t="s">
        <v>181</v>
      </c>
      <c r="J5" s="91" t="s">
        <v>182</v>
      </c>
      <c r="K5" s="91" t="s">
        <v>183</v>
      </c>
      <c r="L5" s="91" t="s">
        <v>10</v>
      </c>
      <c r="M5" s="91" t="s">
        <v>184</v>
      </c>
      <c r="N5" s="91" t="s">
        <v>185</v>
      </c>
      <c r="O5" s="91" t="s">
        <v>186</v>
      </c>
      <c r="P5" s="89" t="s">
        <v>187</v>
      </c>
      <c r="Q5" s="89" t="s">
        <v>188</v>
      </c>
      <c r="R5" s="91" t="s">
        <v>189</v>
      </c>
    </row>
    <row r="6" spans="1:18" ht="12.75" customHeight="1" x14ac:dyDescent="0.2">
      <c r="A6" s="257" t="s">
        <v>166</v>
      </c>
      <c r="B6" s="258"/>
      <c r="C6" s="258"/>
      <c r="D6" s="68">
        <v>1</v>
      </c>
      <c r="E6" s="92">
        <v>12196854</v>
      </c>
      <c r="F6" s="92">
        <v>19725</v>
      </c>
      <c r="G6" s="92">
        <v>0</v>
      </c>
      <c r="H6" s="92">
        <v>0</v>
      </c>
      <c r="I6" s="92">
        <v>-2270523</v>
      </c>
      <c r="J6" s="92">
        <v>9278625</v>
      </c>
      <c r="K6" s="92">
        <v>0</v>
      </c>
      <c r="L6" s="92">
        <v>2137129</v>
      </c>
      <c r="M6" s="92">
        <v>-874955</v>
      </c>
      <c r="N6" s="92">
        <v>808777</v>
      </c>
      <c r="O6" s="92">
        <v>0</v>
      </c>
      <c r="P6" s="92">
        <v>0</v>
      </c>
      <c r="Q6" s="92">
        <v>0</v>
      </c>
      <c r="R6" s="93">
        <f>SUM(E6:Q6)</f>
        <v>21295632</v>
      </c>
    </row>
    <row r="7" spans="1:18" ht="30" customHeight="1" x14ac:dyDescent="0.2">
      <c r="A7" s="259" t="s">
        <v>167</v>
      </c>
      <c r="B7" s="260"/>
      <c r="C7" s="260"/>
      <c r="D7" s="68">
        <v>2</v>
      </c>
      <c r="E7" s="92">
        <v>0</v>
      </c>
      <c r="F7" s="92">
        <v>0</v>
      </c>
      <c r="G7" s="92">
        <v>0</v>
      </c>
      <c r="H7" s="92">
        <v>0</v>
      </c>
      <c r="I7" s="92">
        <v>0</v>
      </c>
      <c r="J7" s="92">
        <v>0</v>
      </c>
      <c r="K7" s="92">
        <v>0</v>
      </c>
      <c r="L7" s="92">
        <v>0</v>
      </c>
      <c r="M7" s="92">
        <v>0</v>
      </c>
      <c r="N7" s="92">
        <v>0</v>
      </c>
      <c r="O7" s="92">
        <v>0</v>
      </c>
      <c r="P7" s="92">
        <v>0</v>
      </c>
      <c r="Q7" s="92">
        <v>0</v>
      </c>
      <c r="R7" s="93">
        <f t="shared" ref="R7:R26" si="0">SUM(E7:Q7)</f>
        <v>0</v>
      </c>
    </row>
    <row r="8" spans="1:18" ht="27" customHeight="1" x14ac:dyDescent="0.2">
      <c r="A8" s="257" t="s">
        <v>168</v>
      </c>
      <c r="B8" s="258"/>
      <c r="C8" s="258"/>
      <c r="D8" s="68">
        <v>3</v>
      </c>
      <c r="E8" s="92">
        <v>0</v>
      </c>
      <c r="F8" s="92">
        <v>0</v>
      </c>
      <c r="G8" s="92">
        <v>0</v>
      </c>
      <c r="H8" s="92">
        <v>0</v>
      </c>
      <c r="I8" s="92">
        <v>0</v>
      </c>
      <c r="J8" s="92">
        <v>0</v>
      </c>
      <c r="K8" s="92">
        <v>0</v>
      </c>
      <c r="L8" s="92">
        <v>0</v>
      </c>
      <c r="M8" s="92">
        <v>0</v>
      </c>
      <c r="N8" s="92">
        <v>0</v>
      </c>
      <c r="O8" s="92">
        <v>0</v>
      </c>
      <c r="P8" s="92">
        <v>0</v>
      </c>
      <c r="Q8" s="92">
        <v>0</v>
      </c>
      <c r="R8" s="93">
        <f t="shared" si="0"/>
        <v>0</v>
      </c>
    </row>
    <row r="9" spans="1:18" ht="18" customHeight="1" x14ac:dyDescent="0.2">
      <c r="A9" s="246" t="s">
        <v>169</v>
      </c>
      <c r="B9" s="246"/>
      <c r="C9" s="246"/>
      <c r="D9" s="70">
        <v>4</v>
      </c>
      <c r="E9" s="94">
        <f>E6+E7+E8</f>
        <v>12196854</v>
      </c>
      <c r="F9" s="94">
        <f t="shared" ref="F9:Q9" si="1">F6+F7+F8</f>
        <v>19725</v>
      </c>
      <c r="G9" s="94">
        <f t="shared" si="1"/>
        <v>0</v>
      </c>
      <c r="H9" s="94">
        <f t="shared" si="1"/>
        <v>0</v>
      </c>
      <c r="I9" s="94">
        <f t="shared" si="1"/>
        <v>-2270523</v>
      </c>
      <c r="J9" s="94">
        <f t="shared" si="1"/>
        <v>9278625</v>
      </c>
      <c r="K9" s="94">
        <f t="shared" si="1"/>
        <v>0</v>
      </c>
      <c r="L9" s="94">
        <f t="shared" si="1"/>
        <v>2137129</v>
      </c>
      <c r="M9" s="94">
        <f t="shared" si="1"/>
        <v>-874955</v>
      </c>
      <c r="N9" s="94">
        <f t="shared" si="1"/>
        <v>808777</v>
      </c>
      <c r="O9" s="94">
        <f t="shared" si="1"/>
        <v>0</v>
      </c>
      <c r="P9" s="94">
        <f t="shared" si="1"/>
        <v>0</v>
      </c>
      <c r="Q9" s="94">
        <f t="shared" si="1"/>
        <v>0</v>
      </c>
      <c r="R9" s="93">
        <f t="shared" si="0"/>
        <v>21295632</v>
      </c>
    </row>
    <row r="10" spans="1:18" ht="33" customHeight="1" x14ac:dyDescent="0.2">
      <c r="A10" s="259" t="s">
        <v>170</v>
      </c>
      <c r="B10" s="260"/>
      <c r="C10" s="260"/>
      <c r="D10" s="68">
        <v>5</v>
      </c>
      <c r="E10" s="265">
        <v>0</v>
      </c>
      <c r="F10" s="265">
        <v>0</v>
      </c>
      <c r="G10" s="265">
        <v>0</v>
      </c>
      <c r="H10" s="265">
        <v>0</v>
      </c>
      <c r="I10" s="265">
        <v>0</v>
      </c>
      <c r="J10" s="265">
        <v>0</v>
      </c>
      <c r="K10" s="265">
        <v>0</v>
      </c>
      <c r="L10" s="265">
        <v>0</v>
      </c>
      <c r="M10" s="265">
        <v>0</v>
      </c>
      <c r="N10" s="265">
        <v>0</v>
      </c>
      <c r="O10" s="265">
        <v>0</v>
      </c>
      <c r="P10" s="265">
        <v>0</v>
      </c>
      <c r="Q10" s="265">
        <v>0</v>
      </c>
      <c r="R10" s="93">
        <f t="shared" si="0"/>
        <v>0</v>
      </c>
    </row>
    <row r="11" spans="1:18" ht="23.25" customHeight="1" x14ac:dyDescent="0.2">
      <c r="A11" s="259" t="s">
        <v>171</v>
      </c>
      <c r="B11" s="260"/>
      <c r="C11" s="260"/>
      <c r="D11" s="68">
        <v>6</v>
      </c>
      <c r="E11" s="265">
        <v>0</v>
      </c>
      <c r="F11" s="265">
        <v>0</v>
      </c>
      <c r="G11" s="265">
        <v>0</v>
      </c>
      <c r="H11" s="265">
        <v>0</v>
      </c>
      <c r="I11" s="265">
        <v>0</v>
      </c>
      <c r="J11" s="265">
        <v>0</v>
      </c>
      <c r="K11" s="265">
        <v>0</v>
      </c>
      <c r="L11" s="265">
        <v>0</v>
      </c>
      <c r="M11" s="265">
        <v>0</v>
      </c>
      <c r="N11" s="265">
        <v>0</v>
      </c>
      <c r="O11" s="265">
        <v>0</v>
      </c>
      <c r="P11" s="265">
        <v>0</v>
      </c>
      <c r="Q11" s="265">
        <v>0</v>
      </c>
      <c r="R11" s="93">
        <f t="shared" si="0"/>
        <v>0</v>
      </c>
    </row>
    <row r="12" spans="1:18" ht="27" customHeight="1" x14ac:dyDescent="0.2">
      <c r="A12" s="259" t="s">
        <v>274</v>
      </c>
      <c r="B12" s="260"/>
      <c r="C12" s="260"/>
      <c r="D12" s="68">
        <v>7</v>
      </c>
      <c r="E12" s="265">
        <v>0</v>
      </c>
      <c r="F12" s="265">
        <v>0</v>
      </c>
      <c r="G12" s="265">
        <v>0</v>
      </c>
      <c r="H12" s="265">
        <v>0</v>
      </c>
      <c r="I12" s="265">
        <v>0</v>
      </c>
      <c r="J12" s="265">
        <v>0</v>
      </c>
      <c r="K12" s="265">
        <v>0</v>
      </c>
      <c r="L12" s="265">
        <v>0</v>
      </c>
      <c r="M12" s="265">
        <v>0</v>
      </c>
      <c r="N12" s="265">
        <v>0</v>
      </c>
      <c r="O12" s="265">
        <v>0</v>
      </c>
      <c r="P12" s="265">
        <v>0</v>
      </c>
      <c r="Q12" s="265">
        <v>0</v>
      </c>
      <c r="R12" s="93">
        <f t="shared" si="0"/>
        <v>0</v>
      </c>
    </row>
    <row r="13" spans="1:18" ht="24.75" customHeight="1" x14ac:dyDescent="0.2">
      <c r="A13" s="259" t="s">
        <v>172</v>
      </c>
      <c r="B13" s="260"/>
      <c r="C13" s="260"/>
      <c r="D13" s="68">
        <v>8</v>
      </c>
      <c r="E13" s="265">
        <v>0</v>
      </c>
      <c r="F13" s="265">
        <v>0</v>
      </c>
      <c r="G13" s="265">
        <v>0</v>
      </c>
      <c r="H13" s="265">
        <v>0</v>
      </c>
      <c r="I13" s="265">
        <v>0</v>
      </c>
      <c r="J13" s="265">
        <v>0</v>
      </c>
      <c r="K13" s="265">
        <v>0</v>
      </c>
      <c r="L13" s="265">
        <v>0</v>
      </c>
      <c r="M13" s="265">
        <v>0</v>
      </c>
      <c r="N13" s="265">
        <v>0</v>
      </c>
      <c r="O13" s="265">
        <v>0</v>
      </c>
      <c r="P13" s="265">
        <v>0</v>
      </c>
      <c r="Q13" s="265">
        <v>0</v>
      </c>
      <c r="R13" s="93">
        <f t="shared" si="0"/>
        <v>0</v>
      </c>
    </row>
    <row r="14" spans="1:18" ht="12.75" customHeight="1" x14ac:dyDescent="0.2">
      <c r="A14" s="259" t="s">
        <v>275</v>
      </c>
      <c r="B14" s="260"/>
      <c r="C14" s="260"/>
      <c r="D14" s="68">
        <v>9</v>
      </c>
      <c r="E14" s="265">
        <v>0</v>
      </c>
      <c r="F14" s="265">
        <v>0</v>
      </c>
      <c r="G14" s="265">
        <v>0</v>
      </c>
      <c r="H14" s="265">
        <v>0</v>
      </c>
      <c r="I14" s="265">
        <v>0</v>
      </c>
      <c r="J14" s="265">
        <v>0</v>
      </c>
      <c r="K14" s="265">
        <v>0</v>
      </c>
      <c r="L14" s="265">
        <v>0</v>
      </c>
      <c r="M14" s="265">
        <v>0</v>
      </c>
      <c r="N14" s="265">
        <v>0</v>
      </c>
      <c r="O14" s="265">
        <v>0</v>
      </c>
      <c r="P14" s="265">
        <v>0</v>
      </c>
      <c r="Q14" s="265">
        <v>0</v>
      </c>
      <c r="R14" s="93">
        <f t="shared" si="0"/>
        <v>0</v>
      </c>
    </row>
    <row r="15" spans="1:18" ht="24" customHeight="1" x14ac:dyDescent="0.2">
      <c r="A15" s="259" t="s">
        <v>173</v>
      </c>
      <c r="B15" s="260"/>
      <c r="C15" s="260"/>
      <c r="D15" s="68">
        <v>10</v>
      </c>
      <c r="E15" s="265">
        <v>0</v>
      </c>
      <c r="F15" s="265">
        <v>0</v>
      </c>
      <c r="G15" s="265">
        <v>0</v>
      </c>
      <c r="H15" s="265">
        <v>0</v>
      </c>
      <c r="I15" s="265">
        <v>0</v>
      </c>
      <c r="J15" s="265">
        <v>0</v>
      </c>
      <c r="K15" s="265">
        <v>0</v>
      </c>
      <c r="L15" s="265">
        <v>0</v>
      </c>
      <c r="M15" s="265">
        <v>0</v>
      </c>
      <c r="N15" s="265">
        <v>0</v>
      </c>
      <c r="O15" s="265">
        <v>0</v>
      </c>
      <c r="P15" s="265">
        <v>0</v>
      </c>
      <c r="Q15" s="265">
        <v>0</v>
      </c>
      <c r="R15" s="93">
        <f t="shared" si="0"/>
        <v>0</v>
      </c>
    </row>
    <row r="16" spans="1:18" ht="12.75" customHeight="1" x14ac:dyDescent="0.2">
      <c r="A16" s="259" t="s">
        <v>174</v>
      </c>
      <c r="B16" s="260"/>
      <c r="C16" s="260"/>
      <c r="D16" s="68">
        <v>11</v>
      </c>
      <c r="E16" s="265">
        <v>0</v>
      </c>
      <c r="F16" s="265">
        <v>0</v>
      </c>
      <c r="G16" s="265">
        <v>0</v>
      </c>
      <c r="H16" s="265">
        <v>0</v>
      </c>
      <c r="I16" s="265">
        <v>0</v>
      </c>
      <c r="J16" s="265">
        <v>0</v>
      </c>
      <c r="K16" s="265">
        <v>0</v>
      </c>
      <c r="L16" s="265">
        <v>0</v>
      </c>
      <c r="M16" s="265">
        <v>0</v>
      </c>
      <c r="N16" s="265">
        <v>0</v>
      </c>
      <c r="O16" s="265">
        <v>0</v>
      </c>
      <c r="P16" s="265">
        <v>0</v>
      </c>
      <c r="Q16" s="265">
        <v>0</v>
      </c>
      <c r="R16" s="93">
        <f t="shared" si="0"/>
        <v>0</v>
      </c>
    </row>
    <row r="17" spans="1:18" ht="12.75" customHeight="1" x14ac:dyDescent="0.2">
      <c r="A17" s="259" t="s">
        <v>276</v>
      </c>
      <c r="B17" s="260"/>
      <c r="C17" s="260"/>
      <c r="D17" s="68">
        <v>12</v>
      </c>
      <c r="E17" s="265">
        <v>0</v>
      </c>
      <c r="F17" s="265">
        <v>0</v>
      </c>
      <c r="G17" s="265">
        <v>0</v>
      </c>
      <c r="H17" s="265">
        <v>0</v>
      </c>
      <c r="I17" s="265">
        <v>0</v>
      </c>
      <c r="J17" s="265">
        <v>0</v>
      </c>
      <c r="K17" s="265">
        <v>0</v>
      </c>
      <c r="L17" s="265">
        <v>0</v>
      </c>
      <c r="M17" s="265">
        <v>0</v>
      </c>
      <c r="N17" s="265">
        <v>0</v>
      </c>
      <c r="O17" s="265">
        <v>0</v>
      </c>
      <c r="P17" s="265">
        <v>0</v>
      </c>
      <c r="Q17" s="265">
        <v>0</v>
      </c>
      <c r="R17" s="93">
        <f t="shared" si="0"/>
        <v>0</v>
      </c>
    </row>
    <row r="18" spans="1:18" ht="12.75" customHeight="1" x14ac:dyDescent="0.2">
      <c r="A18" s="259" t="s">
        <v>175</v>
      </c>
      <c r="B18" s="260"/>
      <c r="C18" s="260"/>
      <c r="D18" s="68">
        <v>13</v>
      </c>
      <c r="E18" s="265">
        <v>0</v>
      </c>
      <c r="F18" s="265">
        <v>0</v>
      </c>
      <c r="G18" s="265">
        <v>0</v>
      </c>
      <c r="H18" s="265">
        <v>0</v>
      </c>
      <c r="I18" s="265">
        <v>0</v>
      </c>
      <c r="J18" s="265">
        <v>0</v>
      </c>
      <c r="K18" s="265">
        <v>0</v>
      </c>
      <c r="L18" s="265">
        <v>0</v>
      </c>
      <c r="M18" s="265">
        <v>0</v>
      </c>
      <c r="N18" s="265">
        <v>0</v>
      </c>
      <c r="O18" s="265">
        <v>0</v>
      </c>
      <c r="P18" s="265">
        <v>0</v>
      </c>
      <c r="Q18" s="265">
        <v>0</v>
      </c>
      <c r="R18" s="93">
        <f t="shared" si="0"/>
        <v>0</v>
      </c>
    </row>
    <row r="19" spans="1:18" ht="24" customHeight="1" x14ac:dyDescent="0.2">
      <c r="A19" s="259" t="s">
        <v>277</v>
      </c>
      <c r="B19" s="260"/>
      <c r="C19" s="260"/>
      <c r="D19" s="68">
        <v>14</v>
      </c>
      <c r="E19" s="265">
        <v>0</v>
      </c>
      <c r="F19" s="265">
        <v>0</v>
      </c>
      <c r="G19" s="265">
        <v>0</v>
      </c>
      <c r="H19" s="265">
        <v>0</v>
      </c>
      <c r="I19" s="265">
        <v>0</v>
      </c>
      <c r="J19" s="265">
        <v>0</v>
      </c>
      <c r="K19" s="265">
        <v>0</v>
      </c>
      <c r="L19" s="265">
        <v>0</v>
      </c>
      <c r="M19" s="265">
        <v>0</v>
      </c>
      <c r="N19" s="265">
        <v>0</v>
      </c>
      <c r="O19" s="265">
        <v>0</v>
      </c>
      <c r="P19" s="265">
        <v>0</v>
      </c>
      <c r="Q19" s="265">
        <v>0</v>
      </c>
      <c r="R19" s="93">
        <f t="shared" si="0"/>
        <v>0</v>
      </c>
    </row>
    <row r="20" spans="1:18" ht="24" customHeight="1" x14ac:dyDescent="0.2">
      <c r="A20" s="259" t="s">
        <v>278</v>
      </c>
      <c r="B20" s="260"/>
      <c r="C20" s="260"/>
      <c r="D20" s="68">
        <v>15</v>
      </c>
      <c r="E20" s="265">
        <v>0</v>
      </c>
      <c r="F20" s="265">
        <v>0</v>
      </c>
      <c r="G20" s="265">
        <v>0</v>
      </c>
      <c r="H20" s="265">
        <v>0</v>
      </c>
      <c r="I20" s="265">
        <v>0</v>
      </c>
      <c r="J20" s="265">
        <v>0</v>
      </c>
      <c r="K20" s="265">
        <v>0</v>
      </c>
      <c r="L20" s="265">
        <v>0</v>
      </c>
      <c r="M20" s="265">
        <v>0</v>
      </c>
      <c r="N20" s="265">
        <v>0</v>
      </c>
      <c r="O20" s="265">
        <v>0</v>
      </c>
      <c r="P20" s="265">
        <v>0</v>
      </c>
      <c r="Q20" s="265">
        <v>0</v>
      </c>
      <c r="R20" s="93">
        <f t="shared" si="0"/>
        <v>0</v>
      </c>
    </row>
    <row r="21" spans="1:18" ht="20.25" customHeight="1" x14ac:dyDescent="0.2">
      <c r="A21" s="257" t="s">
        <v>279</v>
      </c>
      <c r="B21" s="258"/>
      <c r="C21" s="258"/>
      <c r="D21" s="68">
        <v>16</v>
      </c>
      <c r="E21" s="265">
        <v>0</v>
      </c>
      <c r="F21" s="265">
        <v>0</v>
      </c>
      <c r="G21" s="265">
        <v>0</v>
      </c>
      <c r="H21" s="265">
        <v>0</v>
      </c>
      <c r="I21" s="265">
        <v>0</v>
      </c>
      <c r="J21" s="265">
        <v>808777</v>
      </c>
      <c r="K21" s="265">
        <v>0</v>
      </c>
      <c r="L21" s="265">
        <v>0</v>
      </c>
      <c r="M21" s="265">
        <v>0</v>
      </c>
      <c r="N21" s="265">
        <v>-808777</v>
      </c>
      <c r="O21" s="265">
        <v>0</v>
      </c>
      <c r="P21" s="265">
        <v>0</v>
      </c>
      <c r="Q21" s="265">
        <v>0</v>
      </c>
      <c r="R21" s="93">
        <f t="shared" si="0"/>
        <v>0</v>
      </c>
    </row>
    <row r="22" spans="1:18" ht="20.25" customHeight="1" x14ac:dyDescent="0.2">
      <c r="A22" s="257" t="s">
        <v>280</v>
      </c>
      <c r="B22" s="258"/>
      <c r="C22" s="258"/>
      <c r="D22" s="68">
        <v>17</v>
      </c>
      <c r="E22" s="265">
        <v>0</v>
      </c>
      <c r="F22" s="265">
        <v>0</v>
      </c>
      <c r="G22" s="265">
        <v>0</v>
      </c>
      <c r="H22" s="265">
        <v>0</v>
      </c>
      <c r="I22" s="265">
        <v>0</v>
      </c>
      <c r="J22" s="265">
        <v>0</v>
      </c>
      <c r="K22" s="265">
        <v>0</v>
      </c>
      <c r="L22" s="265">
        <v>0</v>
      </c>
      <c r="M22" s="265">
        <v>0</v>
      </c>
      <c r="N22" s="265">
        <v>0</v>
      </c>
      <c r="O22" s="265">
        <v>0</v>
      </c>
      <c r="P22" s="265">
        <v>0</v>
      </c>
      <c r="Q22" s="265">
        <v>0</v>
      </c>
      <c r="R22" s="93">
        <f t="shared" si="0"/>
        <v>0</v>
      </c>
    </row>
    <row r="23" spans="1:18" ht="20.25" customHeight="1" x14ac:dyDescent="0.2">
      <c r="A23" s="257" t="s">
        <v>176</v>
      </c>
      <c r="B23" s="258"/>
      <c r="C23" s="258"/>
      <c r="D23" s="68">
        <v>18</v>
      </c>
      <c r="E23" s="265">
        <v>0</v>
      </c>
      <c r="F23" s="265">
        <v>0</v>
      </c>
      <c r="G23" s="265">
        <v>0</v>
      </c>
      <c r="H23" s="265">
        <v>0</v>
      </c>
      <c r="I23" s="265">
        <v>0</v>
      </c>
      <c r="J23" s="265">
        <v>0</v>
      </c>
      <c r="K23" s="265">
        <v>0</v>
      </c>
      <c r="L23" s="265">
        <v>0</v>
      </c>
      <c r="M23" s="265">
        <v>0</v>
      </c>
      <c r="N23" s="265">
        <v>0</v>
      </c>
      <c r="O23" s="265">
        <v>0</v>
      </c>
      <c r="P23" s="265">
        <v>0</v>
      </c>
      <c r="Q23" s="265">
        <v>0</v>
      </c>
      <c r="R23" s="93">
        <f t="shared" si="0"/>
        <v>0</v>
      </c>
    </row>
    <row r="24" spans="1:18" ht="20.25" customHeight="1" x14ac:dyDescent="0.2">
      <c r="A24" s="257" t="s">
        <v>281</v>
      </c>
      <c r="B24" s="258"/>
      <c r="C24" s="258"/>
      <c r="D24" s="68">
        <v>19</v>
      </c>
      <c r="E24" s="265">
        <v>0</v>
      </c>
      <c r="F24" s="265">
        <v>0</v>
      </c>
      <c r="G24" s="265">
        <v>0</v>
      </c>
      <c r="H24" s="265">
        <v>0</v>
      </c>
      <c r="I24" s="265">
        <v>2284858</v>
      </c>
      <c r="J24" s="265">
        <v>99728</v>
      </c>
      <c r="K24" s="265">
        <v>0</v>
      </c>
      <c r="L24" s="265">
        <v>0</v>
      </c>
      <c r="M24" s="265">
        <v>0</v>
      </c>
      <c r="N24" s="265">
        <v>0</v>
      </c>
      <c r="O24" s="265">
        <v>0</v>
      </c>
      <c r="P24" s="265">
        <v>0</v>
      </c>
      <c r="Q24" s="265">
        <v>0</v>
      </c>
      <c r="R24" s="93">
        <f t="shared" si="0"/>
        <v>2384586</v>
      </c>
    </row>
    <row r="25" spans="1:18" ht="20.25" customHeight="1" x14ac:dyDescent="0.2">
      <c r="A25" s="257" t="s">
        <v>177</v>
      </c>
      <c r="B25" s="258"/>
      <c r="C25" s="258"/>
      <c r="D25" s="68">
        <v>20</v>
      </c>
      <c r="E25" s="265">
        <v>0</v>
      </c>
      <c r="F25" s="265">
        <v>0</v>
      </c>
      <c r="G25" s="265">
        <v>0</v>
      </c>
      <c r="H25" s="265">
        <v>0</v>
      </c>
      <c r="I25" s="265">
        <v>0</v>
      </c>
      <c r="J25" s="265">
        <v>0</v>
      </c>
      <c r="K25" s="265">
        <v>0</v>
      </c>
      <c r="L25" s="265">
        <v>0</v>
      </c>
      <c r="M25" s="265">
        <v>0</v>
      </c>
      <c r="N25" s="265">
        <v>412889</v>
      </c>
      <c r="O25" s="265">
        <v>0</v>
      </c>
      <c r="P25" s="265">
        <v>0</v>
      </c>
      <c r="Q25" s="265">
        <v>0</v>
      </c>
      <c r="R25" s="93">
        <f t="shared" si="0"/>
        <v>412889</v>
      </c>
    </row>
    <row r="26" spans="1:18" ht="21" customHeight="1" x14ac:dyDescent="0.2">
      <c r="A26" s="262" t="s">
        <v>178</v>
      </c>
      <c r="B26" s="262"/>
      <c r="C26" s="262"/>
      <c r="D26" s="70">
        <v>21</v>
      </c>
      <c r="E26" s="93">
        <f>SUM(E9:E25)</f>
        <v>12196854</v>
      </c>
      <c r="F26" s="93">
        <f t="shared" ref="F26:Q26" si="2">SUM(F9:F25)</f>
        <v>19725</v>
      </c>
      <c r="G26" s="93">
        <f t="shared" si="2"/>
        <v>0</v>
      </c>
      <c r="H26" s="93">
        <f t="shared" si="2"/>
        <v>0</v>
      </c>
      <c r="I26" s="93">
        <f t="shared" si="2"/>
        <v>14335</v>
      </c>
      <c r="J26" s="93">
        <f t="shared" si="2"/>
        <v>10187130</v>
      </c>
      <c r="K26" s="93">
        <f t="shared" si="2"/>
        <v>0</v>
      </c>
      <c r="L26" s="93">
        <f t="shared" si="2"/>
        <v>2137129</v>
      </c>
      <c r="M26" s="93">
        <f t="shared" si="2"/>
        <v>-874955</v>
      </c>
      <c r="N26" s="93">
        <f t="shared" si="2"/>
        <v>412889</v>
      </c>
      <c r="O26" s="93">
        <f t="shared" si="2"/>
        <v>0</v>
      </c>
      <c r="P26" s="93">
        <f t="shared" si="2"/>
        <v>0</v>
      </c>
      <c r="Q26" s="93">
        <f t="shared" si="2"/>
        <v>0</v>
      </c>
      <c r="R26" s="93">
        <f t="shared" si="0"/>
        <v>24093107</v>
      </c>
    </row>
    <row r="27" spans="1:18" ht="21" customHeight="1" x14ac:dyDescent="0.2">
      <c r="A27" s="95"/>
      <c r="B27" s="96"/>
      <c r="C27" s="96"/>
      <c r="D27" s="97"/>
      <c r="E27" s="98"/>
      <c r="F27" s="98"/>
      <c r="G27" s="98"/>
      <c r="H27" s="98"/>
      <c r="I27" s="98"/>
      <c r="J27" s="98"/>
      <c r="K27" s="98"/>
      <c r="L27" s="98"/>
      <c r="M27" s="98"/>
      <c r="N27" s="98"/>
      <c r="O27" s="98"/>
      <c r="P27" s="98"/>
      <c r="Q27" s="98"/>
      <c r="R27" s="98"/>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formula1>39448</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73" zoomScaleNormal="73" workbookViewId="0">
      <selection sqref="A1:I40"/>
    </sheetView>
  </sheetViews>
  <sheetFormatPr defaultRowHeight="12.75" x14ac:dyDescent="0.2"/>
  <cols>
    <col min="9" max="9" width="63.42578125" customWidth="1"/>
  </cols>
  <sheetData>
    <row r="1" spans="1:9" ht="12.75" customHeight="1" x14ac:dyDescent="0.2">
      <c r="A1" s="263" t="s">
        <v>302</v>
      </c>
      <c r="B1" s="263"/>
      <c r="C1" s="263"/>
      <c r="D1" s="263"/>
      <c r="E1" s="263"/>
      <c r="F1" s="263"/>
      <c r="G1" s="263"/>
      <c r="H1" s="263"/>
      <c r="I1" s="263"/>
    </row>
    <row r="2" spans="1:9" x14ac:dyDescent="0.2">
      <c r="A2" s="263"/>
      <c r="B2" s="263"/>
      <c r="C2" s="263"/>
      <c r="D2" s="263"/>
      <c r="E2" s="263"/>
      <c r="F2" s="263"/>
      <c r="G2" s="263"/>
      <c r="H2" s="263"/>
      <c r="I2" s="263"/>
    </row>
    <row r="3" spans="1:9" x14ac:dyDescent="0.2">
      <c r="A3" s="263"/>
      <c r="B3" s="263"/>
      <c r="C3" s="263"/>
      <c r="D3" s="263"/>
      <c r="E3" s="263"/>
      <c r="F3" s="263"/>
      <c r="G3" s="263"/>
      <c r="H3" s="263"/>
      <c r="I3" s="263"/>
    </row>
    <row r="4" spans="1:9" x14ac:dyDescent="0.2">
      <c r="A4" s="263"/>
      <c r="B4" s="263"/>
      <c r="C4" s="263"/>
      <c r="D4" s="263"/>
      <c r="E4" s="263"/>
      <c r="F4" s="263"/>
      <c r="G4" s="263"/>
      <c r="H4" s="263"/>
      <c r="I4" s="263"/>
    </row>
    <row r="5" spans="1:9" x14ac:dyDescent="0.2">
      <c r="A5" s="263"/>
      <c r="B5" s="263"/>
      <c r="C5" s="263"/>
      <c r="D5" s="263"/>
      <c r="E5" s="263"/>
      <c r="F5" s="263"/>
      <c r="G5" s="263"/>
      <c r="H5" s="263"/>
      <c r="I5" s="263"/>
    </row>
    <row r="6" spans="1:9" x14ac:dyDescent="0.2">
      <c r="A6" s="263"/>
      <c r="B6" s="263"/>
      <c r="C6" s="263"/>
      <c r="D6" s="263"/>
      <c r="E6" s="263"/>
      <c r="F6" s="263"/>
      <c r="G6" s="263"/>
      <c r="H6" s="263"/>
      <c r="I6" s="263"/>
    </row>
    <row r="7" spans="1:9" x14ac:dyDescent="0.2">
      <c r="A7" s="263"/>
      <c r="B7" s="263"/>
      <c r="C7" s="263"/>
      <c r="D7" s="263"/>
      <c r="E7" s="263"/>
      <c r="F7" s="263"/>
      <c r="G7" s="263"/>
      <c r="H7" s="263"/>
      <c r="I7" s="263"/>
    </row>
    <row r="8" spans="1:9" x14ac:dyDescent="0.2">
      <c r="A8" s="263"/>
      <c r="B8" s="263"/>
      <c r="C8" s="263"/>
      <c r="D8" s="263"/>
      <c r="E8" s="263"/>
      <c r="F8" s="263"/>
      <c r="G8" s="263"/>
      <c r="H8" s="263"/>
      <c r="I8" s="263"/>
    </row>
    <row r="9" spans="1:9" x14ac:dyDescent="0.2">
      <c r="A9" s="263"/>
      <c r="B9" s="263"/>
      <c r="C9" s="263"/>
      <c r="D9" s="263"/>
      <c r="E9" s="263"/>
      <c r="F9" s="263"/>
      <c r="G9" s="263"/>
      <c r="H9" s="263"/>
      <c r="I9" s="263"/>
    </row>
    <row r="10" spans="1:9" x14ac:dyDescent="0.2">
      <c r="A10" s="263"/>
      <c r="B10" s="263"/>
      <c r="C10" s="263"/>
      <c r="D10" s="263"/>
      <c r="E10" s="263"/>
      <c r="F10" s="263"/>
      <c r="G10" s="263"/>
      <c r="H10" s="263"/>
      <c r="I10" s="263"/>
    </row>
    <row r="11" spans="1:9" x14ac:dyDescent="0.2">
      <c r="A11" s="263"/>
      <c r="B11" s="263"/>
      <c r="C11" s="263"/>
      <c r="D11" s="263"/>
      <c r="E11" s="263"/>
      <c r="F11" s="263"/>
      <c r="G11" s="263"/>
      <c r="H11" s="263"/>
      <c r="I11" s="263"/>
    </row>
    <row r="12" spans="1:9" x14ac:dyDescent="0.2">
      <c r="A12" s="263"/>
      <c r="B12" s="263"/>
      <c r="C12" s="263"/>
      <c r="D12" s="263"/>
      <c r="E12" s="263"/>
      <c r="F12" s="263"/>
      <c r="G12" s="263"/>
      <c r="H12" s="263"/>
      <c r="I12" s="263"/>
    </row>
    <row r="13" spans="1:9" x14ac:dyDescent="0.2">
      <c r="A13" s="263"/>
      <c r="B13" s="263"/>
      <c r="C13" s="263"/>
      <c r="D13" s="263"/>
      <c r="E13" s="263"/>
      <c r="F13" s="263"/>
      <c r="G13" s="263"/>
      <c r="H13" s="263"/>
      <c r="I13" s="263"/>
    </row>
    <row r="14" spans="1:9" x14ac:dyDescent="0.2">
      <c r="A14" s="263"/>
      <c r="B14" s="263"/>
      <c r="C14" s="263"/>
      <c r="D14" s="263"/>
      <c r="E14" s="263"/>
      <c r="F14" s="263"/>
      <c r="G14" s="263"/>
      <c r="H14" s="263"/>
      <c r="I14" s="263"/>
    </row>
    <row r="15" spans="1:9" x14ac:dyDescent="0.2">
      <c r="A15" s="263"/>
      <c r="B15" s="263"/>
      <c r="C15" s="263"/>
      <c r="D15" s="263"/>
      <c r="E15" s="263"/>
      <c r="F15" s="263"/>
      <c r="G15" s="263"/>
      <c r="H15" s="263"/>
      <c r="I15" s="263"/>
    </row>
    <row r="16" spans="1:9" x14ac:dyDescent="0.2">
      <c r="A16" s="263"/>
      <c r="B16" s="263"/>
      <c r="C16" s="263"/>
      <c r="D16" s="263"/>
      <c r="E16" s="263"/>
      <c r="F16" s="263"/>
      <c r="G16" s="263"/>
      <c r="H16" s="263"/>
      <c r="I16" s="263"/>
    </row>
    <row r="17" spans="1:9" x14ac:dyDescent="0.2">
      <c r="A17" s="263"/>
      <c r="B17" s="263"/>
      <c r="C17" s="263"/>
      <c r="D17" s="263"/>
      <c r="E17" s="263"/>
      <c r="F17" s="263"/>
      <c r="G17" s="263"/>
      <c r="H17" s="263"/>
      <c r="I17" s="263"/>
    </row>
    <row r="18" spans="1:9" x14ac:dyDescent="0.2">
      <c r="A18" s="263"/>
      <c r="B18" s="263"/>
      <c r="C18" s="263"/>
      <c r="D18" s="263"/>
      <c r="E18" s="263"/>
      <c r="F18" s="263"/>
      <c r="G18" s="263"/>
      <c r="H18" s="263"/>
      <c r="I18" s="263"/>
    </row>
    <row r="19" spans="1:9" x14ac:dyDescent="0.2">
      <c r="A19" s="263"/>
      <c r="B19" s="263"/>
      <c r="C19" s="263"/>
      <c r="D19" s="263"/>
      <c r="E19" s="263"/>
      <c r="F19" s="263"/>
      <c r="G19" s="263"/>
      <c r="H19" s="263"/>
      <c r="I19" s="263"/>
    </row>
    <row r="20" spans="1:9" x14ac:dyDescent="0.2">
      <c r="A20" s="263"/>
      <c r="B20" s="263"/>
      <c r="C20" s="263"/>
      <c r="D20" s="263"/>
      <c r="E20" s="263"/>
      <c r="F20" s="263"/>
      <c r="G20" s="263"/>
      <c r="H20" s="263"/>
      <c r="I20" s="263"/>
    </row>
    <row r="21" spans="1:9" x14ac:dyDescent="0.2">
      <c r="A21" s="263"/>
      <c r="B21" s="263"/>
      <c r="C21" s="263"/>
      <c r="D21" s="263"/>
      <c r="E21" s="263"/>
      <c r="F21" s="263"/>
      <c r="G21" s="263"/>
      <c r="H21" s="263"/>
      <c r="I21" s="263"/>
    </row>
    <row r="22" spans="1:9" x14ac:dyDescent="0.2">
      <c r="A22" s="263"/>
      <c r="B22" s="263"/>
      <c r="C22" s="263"/>
      <c r="D22" s="263"/>
      <c r="E22" s="263"/>
      <c r="F22" s="263"/>
      <c r="G22" s="263"/>
      <c r="H22" s="263"/>
      <c r="I22" s="263"/>
    </row>
    <row r="23" spans="1:9" x14ac:dyDescent="0.2">
      <c r="A23" s="263"/>
      <c r="B23" s="263"/>
      <c r="C23" s="263"/>
      <c r="D23" s="263"/>
      <c r="E23" s="263"/>
      <c r="F23" s="263"/>
      <c r="G23" s="263"/>
      <c r="H23" s="263"/>
      <c r="I23" s="263"/>
    </row>
    <row r="24" spans="1:9" x14ac:dyDescent="0.2">
      <c r="A24" s="263"/>
      <c r="B24" s="263"/>
      <c r="C24" s="263"/>
      <c r="D24" s="263"/>
      <c r="E24" s="263"/>
      <c r="F24" s="263"/>
      <c r="G24" s="263"/>
      <c r="H24" s="263"/>
      <c r="I24" s="263"/>
    </row>
    <row r="25" spans="1:9" x14ac:dyDescent="0.2">
      <c r="A25" s="263"/>
      <c r="B25" s="263"/>
      <c r="C25" s="263"/>
      <c r="D25" s="263"/>
      <c r="E25" s="263"/>
      <c r="F25" s="263"/>
      <c r="G25" s="263"/>
      <c r="H25" s="263"/>
      <c r="I25" s="263"/>
    </row>
    <row r="26" spans="1:9" x14ac:dyDescent="0.2">
      <c r="A26" s="263"/>
      <c r="B26" s="263"/>
      <c r="C26" s="263"/>
      <c r="D26" s="263"/>
      <c r="E26" s="263"/>
      <c r="F26" s="263"/>
      <c r="G26" s="263"/>
      <c r="H26" s="263"/>
      <c r="I26" s="263"/>
    </row>
    <row r="27" spans="1:9" x14ac:dyDescent="0.2">
      <c r="A27" s="263"/>
      <c r="B27" s="263"/>
      <c r="C27" s="263"/>
      <c r="D27" s="263"/>
      <c r="E27" s="263"/>
      <c r="F27" s="263"/>
      <c r="G27" s="263"/>
      <c r="H27" s="263"/>
      <c r="I27" s="263"/>
    </row>
    <row r="28" spans="1:9" x14ac:dyDescent="0.2">
      <c r="A28" s="263"/>
      <c r="B28" s="263"/>
      <c r="C28" s="263"/>
      <c r="D28" s="263"/>
      <c r="E28" s="263"/>
      <c r="F28" s="263"/>
      <c r="G28" s="263"/>
      <c r="H28" s="263"/>
      <c r="I28" s="263"/>
    </row>
    <row r="29" spans="1:9" x14ac:dyDescent="0.2">
      <c r="A29" s="263"/>
      <c r="B29" s="263"/>
      <c r="C29" s="263"/>
      <c r="D29" s="263"/>
      <c r="E29" s="263"/>
      <c r="F29" s="263"/>
      <c r="G29" s="263"/>
      <c r="H29" s="263"/>
      <c r="I29" s="263"/>
    </row>
    <row r="30" spans="1:9" x14ac:dyDescent="0.2">
      <c r="A30" s="263"/>
      <c r="B30" s="263"/>
      <c r="C30" s="263"/>
      <c r="D30" s="263"/>
      <c r="E30" s="263"/>
      <c r="F30" s="263"/>
      <c r="G30" s="263"/>
      <c r="H30" s="263"/>
      <c r="I30" s="263"/>
    </row>
    <row r="31" spans="1:9" x14ac:dyDescent="0.2">
      <c r="A31" s="263"/>
      <c r="B31" s="263"/>
      <c r="C31" s="263"/>
      <c r="D31" s="263"/>
      <c r="E31" s="263"/>
      <c r="F31" s="263"/>
      <c r="G31" s="263"/>
      <c r="H31" s="263"/>
      <c r="I31" s="263"/>
    </row>
    <row r="32" spans="1:9" x14ac:dyDescent="0.2">
      <c r="A32" s="263"/>
      <c r="B32" s="263"/>
      <c r="C32" s="263"/>
      <c r="D32" s="263"/>
      <c r="E32" s="263"/>
      <c r="F32" s="263"/>
      <c r="G32" s="263"/>
      <c r="H32" s="263"/>
      <c r="I32" s="263"/>
    </row>
    <row r="33" spans="1:9" x14ac:dyDescent="0.2">
      <c r="A33" s="263"/>
      <c r="B33" s="263"/>
      <c r="C33" s="263"/>
      <c r="D33" s="263"/>
      <c r="E33" s="263"/>
      <c r="F33" s="263"/>
      <c r="G33" s="263"/>
      <c r="H33" s="263"/>
      <c r="I33" s="263"/>
    </row>
    <row r="34" spans="1:9" x14ac:dyDescent="0.2">
      <c r="A34" s="263"/>
      <c r="B34" s="263"/>
      <c r="C34" s="263"/>
      <c r="D34" s="263"/>
      <c r="E34" s="263"/>
      <c r="F34" s="263"/>
      <c r="G34" s="263"/>
      <c r="H34" s="263"/>
      <c r="I34" s="263"/>
    </row>
    <row r="35" spans="1:9" x14ac:dyDescent="0.2">
      <c r="A35" s="263"/>
      <c r="B35" s="263"/>
      <c r="C35" s="263"/>
      <c r="D35" s="263"/>
      <c r="E35" s="263"/>
      <c r="F35" s="263"/>
      <c r="G35" s="263"/>
      <c r="H35" s="263"/>
      <c r="I35" s="263"/>
    </row>
    <row r="36" spans="1:9" x14ac:dyDescent="0.2">
      <c r="A36" s="263"/>
      <c r="B36" s="263"/>
      <c r="C36" s="263"/>
      <c r="D36" s="263"/>
      <c r="E36" s="263"/>
      <c r="F36" s="263"/>
      <c r="G36" s="263"/>
      <c r="H36" s="263"/>
      <c r="I36" s="263"/>
    </row>
    <row r="37" spans="1:9" x14ac:dyDescent="0.2">
      <c r="A37" s="263"/>
      <c r="B37" s="263"/>
      <c r="C37" s="263"/>
      <c r="D37" s="263"/>
      <c r="E37" s="263"/>
      <c r="F37" s="263"/>
      <c r="G37" s="263"/>
      <c r="H37" s="263"/>
      <c r="I37" s="263"/>
    </row>
    <row r="38" spans="1:9" x14ac:dyDescent="0.2">
      <c r="A38" s="263"/>
      <c r="B38" s="263"/>
      <c r="C38" s="263"/>
      <c r="D38" s="263"/>
      <c r="E38" s="263"/>
      <c r="F38" s="263"/>
      <c r="G38" s="263"/>
      <c r="H38" s="263"/>
      <c r="I38" s="263"/>
    </row>
    <row r="39" spans="1:9" ht="209.25" customHeight="1" x14ac:dyDescent="0.2">
      <c r="A39" s="263"/>
      <c r="B39" s="263"/>
      <c r="C39" s="263"/>
      <c r="D39" s="263"/>
      <c r="E39" s="263"/>
      <c r="F39" s="263"/>
      <c r="G39" s="263"/>
      <c r="H39" s="263"/>
      <c r="I39" s="263"/>
    </row>
    <row r="40" spans="1:9" ht="321.75" customHeight="1" x14ac:dyDescent="0.2">
      <c r="A40" s="263"/>
      <c r="B40" s="263"/>
      <c r="C40" s="263"/>
      <c r="D40" s="263"/>
      <c r="E40" s="263"/>
      <c r="F40" s="263"/>
      <c r="G40" s="263"/>
      <c r="H40" s="263"/>
      <c r="I40" s="263"/>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FEEFC670-F99A-4D88-9C52-F9782A557F2D}">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2090b57c-2e4d-4ed9-b313-510fc704fe75"/>
    <ds:schemaRef ds:uri="http://schemas.microsoft.com/office/infopath/2007/PartnerControls"/>
    <ds:schemaRef ds:uri="http://purl.org/dc/terms/"/>
    <ds:schemaRef ds:uri="http://purl.org/dc/elements/1.1/"/>
    <ds:schemaRef ds:uri="http://www.w3.org/XML/1998/namespace"/>
  </ds:schemaRefs>
</ds:datastoreItem>
</file>

<file path=customXml/itemProps3.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Matej Kupres</cp:lastModifiedBy>
  <cp:lastPrinted>2018-04-25T06:49:36Z</cp:lastPrinted>
  <dcterms:created xsi:type="dcterms:W3CDTF">2008-10-17T11:51:54Z</dcterms:created>
  <dcterms:modified xsi:type="dcterms:W3CDTF">2023-07-24T12:19:36Z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