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570" windowHeight="1083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<sst xmlns="http://schemas.openxmlformats.org/spreadsheetml/2006/main" count="317" uniqueCount="266">
  <si>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</si>
  <si>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</si>
  <si>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</si>
  <si>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</si>
  <si>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</si>
  <si>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</si>
  <si>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</si>
  <si>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</si>
  <si>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</si>
  <si>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</si>
  <si>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</si>
  <si>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</si>
  <si>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</si>
  <si>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</si>
  <si>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</si>
  <si>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</si>
  <si>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</si>
  <si>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</si>
  <si>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</si>
  <si>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</si>
  <si>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</si>
  <si>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</si>
  <si>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</si>
  <si>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</si>
  <si>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</si>
  <si>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</si>
  <si>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</si>
  <si>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</si>
  <si>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</si>
  <si>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</si>
  <si>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</si>
  <si>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</si>
  <si>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</si>
  <si>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</si>
  <si>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</si>
  <si>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</si>
  <si>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</si>
  <si>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</si>
  <si>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</si>
  <si>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</si>
  <si>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</si>
  <si>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</si>
  <si>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</si>
  <si>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</si>
  <si>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</si>
  <si>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</si>
  <si>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</si>
  <si>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</si>
  <si>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</si>
  <si>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</si>
  <si>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</si>
  <si>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</si>
  <si>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</si>
  <si>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</si>
  <si>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</si>
  <si>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</si>
  <si>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</si>
  <si>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</si>
  <si>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</si>
  <si>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</si>
  <si>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</si>
  <si>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</si>
  <si>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</si>
  <si>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</si>
  <si>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</si>
  <si>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</si>
  <si>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</si>
  <si>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</si>
  <si>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</si>
  <si>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</si>
  <si>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</si>
  <si>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</si>
  <si>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</si>
  <si>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</si>
  <si>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</si>
  <si>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</si>
  <si>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</si>
  <si>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</si>
  <si>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</si>
  <si>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</si>
  <si>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</si>
  <si>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</si>
  <si>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</si>
  <si>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</si>
  <si>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</si>
  <si>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</si>
  <si>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</si>
  <si>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</si>
  <si>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</si>
  <si>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</si>
  <si>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</si>
  <si>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</si>
  <si>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</si>
  <si>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</si>
  <si>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</si>
  <si>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</si>
  <si>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</si>
  <si>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</si>
  <si>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</si>
  <si>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</si>
  <si>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</si>
  <si>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</si>
  <si>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</si>
  <si>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</si>
  <si>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</si>
  <si>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</si>
  <si>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</si>
  <si>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</si>
  <si>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</si>
  <si>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</si>
  <si>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</si>
  <si>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</si>
  <si>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</si>
  <si>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</si>
  <si>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</si>
  <si>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</si>
  <si>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</si>
  <si>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</si>
  <si>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</si>
  <si>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</si>
  <si>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</si>
  <si>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</si>
  <si>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</si>
  <si>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</si>
  <si>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</si>
  <si>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</si>
  <si>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</si>
  <si>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</si>
  <si>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</si>
  <si>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</si>
  <si>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</si>
  <si>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</si>
  <si>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</si>
  <si>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</si>
  <si>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</si>
  <si>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</si>
  <si>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</si>
  <si>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</si>
  <si>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</si>
  <si>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</si>
  <si>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</si>
  <si>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</si>
  <si>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</si>
  <si>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</si>
  <si>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</si>
  <si>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</si>
  <si>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</si>
  <si>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</si>
  <si>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</si>
  <si>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</si>
  <si>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</si>
  <si>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</si>
  <si>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</si>
  <si>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</si>
  <si>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</si>
  <si>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</si>
  <si>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</si>
  <si>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</si>
  <si>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</si>
  <si>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</si>
  <si>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</si>
  <si>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</si>
  <si>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</si>
  <si>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</si>
  <si>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</si>
  <si>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</si>
  <si>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</si>
  <si>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</si>
  <si>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</si>
  <si>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</si>
  <si>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</si>
  <si>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</si>
  <si>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</si>
  <si>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</si>
  <si>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</si>
  <si>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</si>
  <si>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</si>
  <si>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</si>
  <si>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</si>
  <si>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</si>
  <si>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</si>
  <si>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</si>
  <si>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</si>
  <si>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</si>
  <si>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</si>
  <si>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</si>
  <si>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</si>
  <si>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</si>
  <si>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</si>
  <si>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</si>
  <si>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</si>
  <si>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</si>
  <si>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</si>
  <si>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</si>
  <si>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</si>
  <si>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</si>
  <si>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</si>
  <si>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</si>
  <si>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</si>
  <si>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</si>
  <si>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</si>
  <si>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</si>
  <si>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</si>
  <si>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</si>
  <si>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</si>
  <si>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</si>
  <si>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</si>
  <si>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</si>
  <si>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</si>
  <si>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</si>
  <si>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</si>
  <si>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</si>
  <si>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</si>
  <si>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</si>
  <si>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</si>
  <si>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</si>
  <si>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</si>
  <si>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</si>
  <si>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</si>
  <si>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</si>
  <si>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</si>
  <si>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</si>
  <si>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</si>
  <si>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</si>
  <si>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</si>
  <si>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</si>
  <si>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</si>
  <si>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</si>
  <si>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</si>
  <si>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</si>
  <si>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</si>
  <si>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</si>
  <si>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</si>
  <si>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</si>
  <si>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</si>
  <si>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</si>
  <si>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</si>
  <si>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</si>
  <si>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</si>
  <si>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</si>
  <si>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</si>
  <si>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</si>
  <si>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</si>
  <si>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</si>
  <si>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</si>
  <si>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</si>
  <si>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03999092</t>
  </si>
  <si>
    <t>010000576</t>
  </si>
  <si>
    <t>42252496579</t>
  </si>
  <si>
    <t>SLATINSKA BANKA d.d.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</si>
  <si>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</si>
  <si>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</si>
  <si>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</si>
  <si>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</si>
  <si>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</si>
  <si>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</si>
  <si>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MEDVED DANIJELA</t>
  </si>
  <si>
    <t>DA</t>
  </si>
  <si>
    <t>TURBINA d.o.o.</t>
  </si>
  <si>
    <t>INDUSTRIJSKA BB, SLATINA</t>
  </si>
  <si>
    <t>1403869</t>
  </si>
  <si>
    <t>033/637-050</t>
  </si>
  <si>
    <t>033/637-029</t>
  </si>
  <si>
    <t>31.12.2015.</t>
  </si>
  <si>
    <t>01.01.2015.</t>
  </si>
  <si>
    <t>HORVAT ANGELINA, BRNIĆ MARKO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</si>
</sst>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51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8" fillId="0" borderId="0" xfId="51" applyFont="1">
      <alignment vertical="top"/>
      <protection/>
    </xf>
    <xf numFmtId="14" fontId="11" fillId="33" borderId="15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 horizontal="left" vertical="center" wrapText="1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Border="1" applyAlignment="1" applyProtection="1">
      <alignment horizontal="left" vertical="center" wrapText="1"/>
      <protection hidden="1"/>
    </xf>
    <xf numFmtId="0" fontId="8" fillId="0" borderId="0" xfId="51" applyFont="1" applyBorder="1" applyProtection="1">
      <alignment vertical="top"/>
      <protection hidden="1"/>
    </xf>
    <xf numFmtId="0" fontId="8" fillId="0" borderId="0" xfId="51" applyFont="1" applyBorder="1" applyAlignment="1" applyProtection="1">
      <alignment/>
      <protection hidden="1"/>
    </xf>
    <xf numFmtId="0" fontId="8" fillId="0" borderId="0" xfId="51" applyFont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/>
      <protection hidden="1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0" xfId="51" applyFont="1" applyAlignment="1" applyProtection="1">
      <alignment wrapText="1"/>
      <protection hidden="1"/>
    </xf>
    <xf numFmtId="0" fontId="8" fillId="0" borderId="0" xfId="51" applyFont="1" applyAlignment="1" applyProtection="1">
      <alignment horizontal="right"/>
      <protection hidden="1"/>
    </xf>
    <xf numFmtId="0" fontId="8" fillId="0" borderId="0" xfId="51" applyFont="1" applyProtection="1">
      <alignment vertical="top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0" xfId="51" applyFont="1" applyBorder="1" applyAlignment="1" applyProtection="1">
      <alignment horizontal="left"/>
      <protection hidden="1"/>
    </xf>
    <xf numFmtId="0" fontId="8" fillId="0" borderId="0" xfId="51" applyFont="1" applyBorder="1" applyAlignment="1" applyProtection="1">
      <alignment vertical="top"/>
      <protection hidden="1"/>
    </xf>
    <xf numFmtId="1" fontId="11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horizont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Protection="1">
      <alignment vertical="top"/>
      <protection hidden="1"/>
    </xf>
    <xf numFmtId="3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11" fillId="0" borderId="0" xfId="51" applyFont="1" applyBorder="1" applyAlignment="1" applyProtection="1">
      <alignment vertical="top"/>
      <protection hidden="1"/>
    </xf>
    <xf numFmtId="0" fontId="8" fillId="0" borderId="0" xfId="51" applyFont="1" applyAlignment="1" applyProtection="1">
      <alignment/>
      <protection hidden="1"/>
    </xf>
    <xf numFmtId="49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Alignment="1" applyProtection="1">
      <alignment horizontal="left" vertical="top" wrapText="1"/>
      <protection hidden="1"/>
    </xf>
    <xf numFmtId="0" fontId="8" fillId="0" borderId="0" xfId="51" applyFont="1" applyFill="1" applyBorder="1" applyProtection="1">
      <alignment vertical="top"/>
      <protection hidden="1"/>
    </xf>
    <xf numFmtId="0" fontId="8" fillId="0" borderId="0" xfId="51" applyFont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8" fillId="0" borderId="0" xfId="51" applyFont="1" applyAlignment="1" applyProtection="1">
      <alignment horizontal="left" vertical="top" indent="2"/>
      <protection hidden="1"/>
    </xf>
    <xf numFmtId="0" fontId="8" fillId="0" borderId="0" xfId="51" applyFont="1" applyAlignment="1" applyProtection="1">
      <alignment horizontal="left" vertical="top" wrapText="1" indent="2"/>
      <protection hidden="1"/>
    </xf>
    <xf numFmtId="0" fontId="8" fillId="0" borderId="0" xfId="51" applyFont="1" applyBorder="1" applyAlignment="1" applyProtection="1">
      <alignment horizontal="right" vertical="top"/>
      <protection hidden="1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left" vertical="top"/>
      <protection hidden="1"/>
    </xf>
    <xf numFmtId="0" fontId="8" fillId="0" borderId="18" xfId="51" applyFont="1" applyBorder="1" applyProtection="1">
      <alignment vertical="top"/>
      <protection hidden="1"/>
    </xf>
    <xf numFmtId="0" fontId="8" fillId="0" borderId="0" xfId="51" applyFont="1" applyAlignment="1" applyProtection="1">
      <alignment vertical="top"/>
      <protection hidden="1"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Alignment="1" applyProtection="1">
      <alignment vertical="center"/>
      <protection hidden="1"/>
    </xf>
    <xf numFmtId="0" fontId="8" fillId="0" borderId="19" xfId="51" applyFont="1" applyBorder="1" applyProtection="1">
      <alignment vertical="top"/>
      <protection hidden="1"/>
    </xf>
    <xf numFmtId="0" fontId="8" fillId="0" borderId="19" xfId="51" applyFont="1" applyBorder="1">
      <alignment vertical="top"/>
      <protection/>
    </xf>
    <xf numFmtId="0" fontId="8" fillId="0" borderId="0" xfId="5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1">
      <alignment vertical="top"/>
      <protection/>
    </xf>
    <xf numFmtId="0" fontId="9" fillId="0" borderId="0" xfId="51" applyAlignment="1">
      <alignment/>
      <protection/>
    </xf>
    <xf numFmtId="0" fontId="15" fillId="0" borderId="0" xfId="51" applyFont="1" applyAlignment="1">
      <alignment/>
      <protection/>
    </xf>
    <xf numFmtId="0" fontId="8" fillId="0" borderId="0" xfId="52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34" borderId="20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0" fontId="0" fillId="0" borderId="0" xfId="52" applyFont="1" applyAlignment="1">
      <alignment/>
      <protection/>
    </xf>
    <xf numFmtId="0" fontId="8" fillId="0" borderId="0" xfId="51" applyFont="1" applyBorder="1">
      <alignment vertical="top"/>
      <protection/>
    </xf>
    <xf numFmtId="0" fontId="8" fillId="0" borderId="0" xfId="51" applyFont="1" applyFill="1" applyBorder="1" applyAlignment="1">
      <alignment/>
      <protection/>
    </xf>
    <xf numFmtId="49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Border="1" applyAlignment="1" applyProtection="1">
      <alignment/>
      <protection hidden="1"/>
    </xf>
    <xf numFmtId="0" fontId="8" fillId="0" borderId="0" xfId="52" applyFont="1" applyAlignment="1" applyProtection="1">
      <alignment/>
      <protection hidden="1"/>
    </xf>
    <xf numFmtId="0" fontId="11" fillId="33" borderId="17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23" xfId="51" applyFont="1" applyFill="1" applyBorder="1" applyAlignment="1" applyProtection="1">
      <alignment horizontal="left" vertical="center" wrapText="1"/>
      <protection hidden="1"/>
    </xf>
    <xf numFmtId="0" fontId="12" fillId="0" borderId="0" xfId="51" applyFont="1" applyBorder="1" applyAlignment="1" applyProtection="1">
      <alignment horizontal="center" vertical="center" wrapText="1"/>
      <protection hidden="1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23" xfId="51" applyFont="1" applyBorder="1" applyAlignment="1" applyProtection="1">
      <alignment horizontal="right"/>
      <protection hidden="1"/>
    </xf>
    <xf numFmtId="49" fontId="11" fillId="33" borderId="24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5" xfId="51" applyNumberFormat="1" applyFont="1" applyBorder="1" applyAlignment="1" applyProtection="1">
      <alignment horizontal="center" vertical="center"/>
      <protection hidden="1" locked="0"/>
    </xf>
    <xf numFmtId="0" fontId="8" fillId="0" borderId="0" xfId="51" applyFont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8" fillId="0" borderId="23" xfId="51" applyFont="1" applyBorder="1" applyAlignment="1" applyProtection="1">
      <alignment horizontal="left" wrapText="1"/>
      <protection hidden="1"/>
    </xf>
    <xf numFmtId="0" fontId="11" fillId="33" borderId="24" xfId="51" applyFont="1" applyFill="1" applyBorder="1" applyAlignment="1" applyProtection="1">
      <alignment horizontal="left" vertical="center"/>
      <protection hidden="1" locked="0"/>
    </xf>
    <xf numFmtId="0" fontId="8" fillId="0" borderId="26" xfId="51" applyFont="1" applyBorder="1" applyAlignment="1">
      <alignment horizontal="left"/>
      <protection/>
    </xf>
    <xf numFmtId="0" fontId="8" fillId="0" borderId="25" xfId="51" applyFont="1" applyBorder="1" applyAlignment="1">
      <alignment horizontal="left"/>
      <protection/>
    </xf>
    <xf numFmtId="0" fontId="8" fillId="0" borderId="0" xfId="51" applyFont="1" applyBorder="1" applyAlignment="1" applyProtection="1">
      <alignment horizontal="right" vertical="center" wrapText="1"/>
      <protection hidden="1"/>
    </xf>
    <xf numFmtId="0" fontId="8" fillId="0" borderId="0" xfId="51" applyFont="1" applyBorder="1" applyAlignment="1" applyProtection="1">
      <alignment horizontal="right" wrapText="1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26" xfId="51" applyFont="1" applyBorder="1" applyAlignment="1">
      <alignment horizontal="left" vertical="center"/>
      <protection/>
    </xf>
    <xf numFmtId="0" fontId="8" fillId="0" borderId="25" xfId="51" applyFont="1" applyBorder="1" applyAlignment="1">
      <alignment horizontal="left" vertical="center"/>
      <protection/>
    </xf>
    <xf numFmtId="1" fontId="11" fillId="33" borderId="24" xfId="51" applyNumberFormat="1" applyFont="1" applyFill="1" applyBorder="1" applyAlignment="1" applyProtection="1">
      <alignment horizontal="center" vertical="center"/>
      <protection hidden="1" locked="0"/>
    </xf>
    <xf numFmtId="1" fontId="11" fillId="33" borderId="25" xfId="51" applyNumberFormat="1" applyFont="1" applyFill="1" applyBorder="1" applyAlignment="1" applyProtection="1">
      <alignment horizontal="center" vertical="center"/>
      <protection hidden="1" locked="0"/>
    </xf>
    <xf numFmtId="0" fontId="11" fillId="33" borderId="24" xfId="51" applyFont="1" applyFill="1" applyBorder="1" applyAlignment="1" applyProtection="1">
      <alignment horizontal="right" vertical="center"/>
      <protection hidden="1" locked="0"/>
    </xf>
    <xf numFmtId="0" fontId="8" fillId="0" borderId="26" xfId="51" applyFont="1" applyBorder="1" applyAlignment="1">
      <alignment/>
      <protection/>
    </xf>
    <xf numFmtId="0" fontId="8" fillId="0" borderId="25" xfId="51" applyFont="1" applyBorder="1" applyAlignment="1">
      <alignment/>
      <protection/>
    </xf>
    <xf numFmtId="0" fontId="14" fillId="33" borderId="24" xfId="35" applyFont="1" applyFill="1" applyBorder="1" applyAlignment="1" applyProtection="1">
      <alignment/>
      <protection hidden="1" locked="0"/>
    </xf>
    <xf numFmtId="0" fontId="11" fillId="0" borderId="26" xfId="51" applyFont="1" applyBorder="1" applyAlignment="1" applyProtection="1">
      <alignment/>
      <protection hidden="1" locked="0"/>
    </xf>
    <xf numFmtId="0" fontId="11" fillId="0" borderId="25" xfId="51" applyFont="1" applyBorder="1" applyAlignment="1" applyProtection="1">
      <alignment/>
      <protection hidden="1" locked="0"/>
    </xf>
    <xf numFmtId="0" fontId="8" fillId="0" borderId="16" xfId="51" applyFont="1" applyBorder="1" applyAlignment="1" applyProtection="1">
      <alignment horizontal="right" vertic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8" fillId="0" borderId="0" xfId="51" applyFont="1" applyAlignment="1" applyProtection="1">
      <alignment horizontal="center" vertical="center"/>
      <protection hidden="1"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center"/>
      <protection hidden="1"/>
    </xf>
    <xf numFmtId="0" fontId="10" fillId="0" borderId="0" xfId="51" applyFont="1" applyFill="1" applyBorder="1" applyAlignment="1">
      <alignment vertical="top"/>
      <protection/>
    </xf>
    <xf numFmtId="0" fontId="8" fillId="0" borderId="27" xfId="51" applyFont="1" applyBorder="1" applyAlignment="1" applyProtection="1">
      <alignment horizontal="center" vertical="top"/>
      <protection hidden="1"/>
    </xf>
    <xf numFmtId="0" fontId="8" fillId="0" borderId="27" xfId="51" applyFont="1" applyBorder="1" applyAlignment="1">
      <alignment horizontal="center"/>
      <protection/>
    </xf>
    <xf numFmtId="0" fontId="8" fillId="0" borderId="27" xfId="51" applyFont="1" applyBorder="1" applyAlignment="1">
      <alignment/>
      <protection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Alignment="1" applyProtection="1">
      <alignment horizontal="right" vertical="center" wrapText="1"/>
      <protection hidden="1"/>
    </xf>
    <xf numFmtId="0" fontId="8" fillId="0" borderId="23" xfId="51" applyFont="1" applyBorder="1" applyAlignment="1" applyProtection="1">
      <alignment horizontal="right" wrapText="1"/>
      <protection hidden="1"/>
    </xf>
    <xf numFmtId="49" fontId="11" fillId="33" borderId="24" xfId="51" applyNumberFormat="1" applyFont="1" applyFill="1" applyBorder="1" applyAlignment="1" applyProtection="1">
      <alignment horizontal="left" vertical="center"/>
      <protection hidden="1" locked="0"/>
    </xf>
    <xf numFmtId="49" fontId="11" fillId="0" borderId="26" xfId="51" applyNumberFormat="1" applyFont="1" applyBorder="1" applyAlignment="1" applyProtection="1">
      <alignment horizontal="left" vertical="center"/>
      <protection hidden="1" locked="0"/>
    </xf>
    <xf numFmtId="49" fontId="11" fillId="0" borderId="25" xfId="51" applyNumberFormat="1" applyFont="1" applyBorder="1" applyAlignment="1" applyProtection="1">
      <alignment horizontal="left" vertical="center"/>
      <protection hidden="1" locked="0"/>
    </xf>
    <xf numFmtId="0" fontId="8" fillId="0" borderId="0" xfId="51" applyFont="1" applyFill="1" applyBorder="1" applyAlignment="1" applyProtection="1">
      <alignment horizontal="center" vertical="top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49" fontId="14" fillId="33" borderId="24" xfId="35" applyNumberFormat="1" applyFont="1" applyFill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0" fillId="0" borderId="0" xfId="51" applyFont="1" applyAlignment="1">
      <alignment/>
      <protection/>
    </xf>
    <xf numFmtId="0" fontId="8" fillId="0" borderId="0" xfId="51" applyFont="1" applyBorder="1" applyAlignment="1" applyProtection="1">
      <alignment horizontal="left" vertical="center"/>
      <protection hidden="1"/>
    </xf>
    <xf numFmtId="0" fontId="11" fillId="0" borderId="26" xfId="51" applyFont="1" applyBorder="1" applyAlignment="1" applyProtection="1">
      <alignment horizontal="left" vertical="center"/>
      <protection hidden="1" locked="0"/>
    </xf>
    <xf numFmtId="0" fontId="8" fillId="0" borderId="18" xfId="51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 horizontal="center"/>
    </xf>
    <xf numFmtId="0" fontId="2" fillId="35" borderId="24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29" xfId="0" applyNumberFormat="1" applyFont="1" applyBorder="1" applyAlignment="1" applyProtection="1">
      <alignment horizontal="left" vertical="center" wrapText="1"/>
      <protection hidden="1"/>
    </xf>
    <xf numFmtId="49" fontId="3" fillId="0" borderId="30" xfId="0" applyNumberFormat="1" applyFont="1" applyBorder="1" applyAlignment="1" applyProtection="1">
      <alignment horizontal="left" vertical="center" wrapText="1"/>
      <protection hidden="1"/>
    </xf>
    <xf numFmtId="49" fontId="3" fillId="0" borderId="31" xfId="0" applyNumberFormat="1" applyFont="1" applyBorder="1" applyAlignment="1" applyProtection="1">
      <alignment horizontal="left" vertical="center" wrapText="1"/>
      <protection hidden="1"/>
    </xf>
    <xf numFmtId="49" fontId="3" fillId="0" borderId="32" xfId="0" applyNumberFormat="1" applyFont="1" applyBorder="1" applyAlignment="1" applyProtection="1">
      <alignment horizontal="left" vertical="center" wrapText="1"/>
      <protection hidden="1"/>
    </xf>
    <xf numFmtId="49" fontId="3" fillId="0" borderId="33" xfId="0" applyNumberFormat="1" applyFont="1" applyBorder="1" applyAlignment="1" applyProtection="1">
      <alignment horizontal="left" vertical="center" wrapText="1"/>
      <protection hidden="1"/>
    </xf>
    <xf numFmtId="49" fontId="2" fillId="0" borderId="34" xfId="0" applyNumberFormat="1" applyFont="1" applyBorder="1" applyAlignment="1" applyProtection="1">
      <alignment horizontal="left" vertical="center" wrapText="1"/>
      <protection hidden="1"/>
    </xf>
    <xf numFmtId="49" fontId="2" fillId="0" borderId="35" xfId="0" applyNumberFormat="1" applyFont="1" applyBorder="1" applyAlignment="1" applyProtection="1">
      <alignment horizontal="left" vertical="center" wrapText="1"/>
      <protection hidden="1"/>
    </xf>
    <xf numFmtId="49" fontId="2" fillId="0" borderId="36" xfId="0" applyNumberFormat="1" applyFont="1" applyBorder="1" applyAlignment="1" applyProtection="1">
      <alignment horizontal="left" vertical="center" wrapText="1"/>
      <protection hidden="1"/>
    </xf>
    <xf numFmtId="0" fontId="2" fillId="35" borderId="37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 applyProtection="1">
      <alignment horizontal="left" vertical="center" shrinkToFit="1"/>
      <protection hidden="1"/>
    </xf>
    <xf numFmtId="49" fontId="3" fillId="0" borderId="32" xfId="0" applyNumberFormat="1" applyFont="1" applyBorder="1" applyAlignment="1" applyProtection="1">
      <alignment horizontal="left" vertical="center" shrinkToFit="1"/>
      <protection hidden="1"/>
    </xf>
    <xf numFmtId="49" fontId="3" fillId="0" borderId="33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3" borderId="3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58" applyNumberFormat="1" applyFont="1" applyBorder="1" applyAlignment="1" applyProtection="1">
      <alignment horizontal="center" vertical="center"/>
      <protection hidden="1" locked="0"/>
    </xf>
    <xf numFmtId="0" fontId="16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wrapText="1"/>
    </xf>
    <xf numFmtId="0" fontId="2" fillId="0" borderId="31" xfId="0" applyFont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>
      <alignment vertical="center" wrapText="1"/>
    </xf>
    <xf numFmtId="0" fontId="3" fillId="36" borderId="39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36" borderId="38" xfId="0" applyFont="1" applyFill="1" applyBorder="1" applyAlignment="1">
      <alignment vertical="center" wrapText="1"/>
    </xf>
    <xf numFmtId="0" fontId="0" fillId="36" borderId="39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>
      <alignment horizontal="center" vertical="center" wrapText="1"/>
    </xf>
    <xf numFmtId="49" fontId="6" fillId="34" borderId="5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17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10" zoomScaleSheetLayoutView="110" zoomScalePageLayoutView="0" workbookViewId="0" topLeftCell="A31">
      <selection activeCell="C52" sqref="C52:I52"/>
    </sheetView>
  </sheetViews>
  <sheetFormatPr defaultColWidth="9.140625" defaultRowHeight="12.75"/>
  <cols>
    <col min="1" max="1" width="9.140625" style="22" customWidth="1"/>
    <col min="2" max="2" width="14.140625" style="22" customWidth="1"/>
    <col min="3" max="3" width="9.140625" style="22" customWidth="1"/>
    <col min="4" max="4" width="11.140625" style="22" customWidth="1"/>
    <col min="5" max="5" width="10.7109375" style="22" customWidth="1"/>
    <col min="6" max="6" width="11.28125" style="22" customWidth="1"/>
    <col min="7" max="7" width="12.57421875" style="22" customWidth="1"/>
    <col min="8" max="8" width="19.00390625" style="22" customWidth="1"/>
    <col min="9" max="9" width="22.28125" style="22" customWidth="1"/>
    <col min="10" max="16384" width="9.140625" style="22" customWidth="1"/>
  </cols>
  <sheetData>
    <row r="1" spans="1:10" ht="15.75">
      <c r="A1" s="138" t="s">
        <v>240</v>
      </c>
      <c r="B1" s="138"/>
      <c r="C1" s="94"/>
      <c r="D1" s="94"/>
      <c r="E1" s="24"/>
      <c r="F1" s="24"/>
      <c r="G1" s="24"/>
      <c r="H1" s="24"/>
      <c r="I1" s="24"/>
      <c r="J1" s="24"/>
    </row>
    <row r="2" spans="1:10" ht="12.75">
      <c r="A2" s="100" t="s">
        <v>216</v>
      </c>
      <c r="B2" s="100"/>
      <c r="C2" s="100"/>
      <c r="D2" s="101"/>
      <c r="E2" s="25">
        <v>42005</v>
      </c>
      <c r="F2" s="26"/>
      <c r="G2" s="27" t="s">
        <v>104</v>
      </c>
      <c r="H2" s="25">
        <v>42369</v>
      </c>
      <c r="I2" s="28"/>
      <c r="J2" s="24"/>
    </row>
    <row r="3" spans="1:10" ht="12.75">
      <c r="A3" s="29"/>
      <c r="B3" s="29"/>
      <c r="C3" s="29"/>
      <c r="D3" s="29"/>
      <c r="E3" s="30"/>
      <c r="F3" s="30"/>
      <c r="G3" s="29"/>
      <c r="H3" s="29"/>
      <c r="I3" s="31"/>
      <c r="J3" s="24"/>
    </row>
    <row r="4" spans="1:10" ht="15">
      <c r="A4" s="102" t="s">
        <v>239</v>
      </c>
      <c r="B4" s="102"/>
      <c r="C4" s="102"/>
      <c r="D4" s="102"/>
      <c r="E4" s="102"/>
      <c r="F4" s="102"/>
      <c r="G4" s="102"/>
      <c r="H4" s="102"/>
      <c r="I4" s="102"/>
      <c r="J4" s="24"/>
    </row>
    <row r="5" spans="1:10" ht="12.75">
      <c r="A5" s="32"/>
      <c r="B5" s="33"/>
      <c r="C5" s="33"/>
      <c r="D5" s="34"/>
      <c r="E5" s="35"/>
      <c r="F5" s="36"/>
      <c r="G5" s="37"/>
      <c r="H5" s="38"/>
      <c r="I5" s="39"/>
      <c r="J5" s="24"/>
    </row>
    <row r="6" spans="1:10" ht="12.75">
      <c r="A6" s="103" t="s">
        <v>190</v>
      </c>
      <c r="B6" s="104"/>
      <c r="C6" s="105" t="s">
        <v>246</v>
      </c>
      <c r="D6" s="106"/>
      <c r="E6" s="107"/>
      <c r="F6" s="107"/>
      <c r="G6" s="107"/>
      <c r="H6" s="107"/>
      <c r="I6" s="41"/>
      <c r="J6" s="24"/>
    </row>
    <row r="7" spans="1:10" ht="12.75">
      <c r="A7" s="42"/>
      <c r="B7" s="42"/>
      <c r="C7" s="32"/>
      <c r="D7" s="32"/>
      <c r="E7" s="107"/>
      <c r="F7" s="107"/>
      <c r="G7" s="107"/>
      <c r="H7" s="107"/>
      <c r="I7" s="41"/>
      <c r="J7" s="24"/>
    </row>
    <row r="8" spans="1:10" ht="12.75">
      <c r="A8" s="108" t="s">
        <v>10</v>
      </c>
      <c r="B8" s="109"/>
      <c r="C8" s="105" t="s">
        <v>247</v>
      </c>
      <c r="D8" s="106"/>
      <c r="E8" s="107"/>
      <c r="F8" s="107"/>
      <c r="G8" s="107"/>
      <c r="H8" s="107"/>
      <c r="I8" s="43"/>
      <c r="J8" s="24"/>
    </row>
    <row r="9" spans="1:10" ht="12.75">
      <c r="A9" s="44"/>
      <c r="B9" s="44"/>
      <c r="C9" s="45"/>
      <c r="D9" s="32"/>
      <c r="E9" s="32"/>
      <c r="F9" s="32"/>
      <c r="G9" s="32"/>
      <c r="H9" s="32"/>
      <c r="I9" s="32"/>
      <c r="J9" s="24"/>
    </row>
    <row r="10" spans="1:10" ht="12.75">
      <c r="A10" s="113" t="s">
        <v>103</v>
      </c>
      <c r="B10" s="114"/>
      <c r="C10" s="105" t="s">
        <v>248</v>
      </c>
      <c r="D10" s="106"/>
      <c r="E10" s="32"/>
      <c r="F10" s="32"/>
      <c r="G10" s="32"/>
      <c r="H10" s="32"/>
      <c r="I10" s="32"/>
      <c r="J10" s="24"/>
    </row>
    <row r="11" spans="1:10" ht="12.75">
      <c r="A11" s="115"/>
      <c r="B11" s="115"/>
      <c r="C11" s="32"/>
      <c r="D11" s="32"/>
      <c r="E11" s="32"/>
      <c r="F11" s="32"/>
      <c r="G11" s="32"/>
      <c r="H11" s="32"/>
      <c r="I11" s="32"/>
      <c r="J11" s="24"/>
    </row>
    <row r="12" spans="1:10" ht="12.75">
      <c r="A12" s="103" t="s">
        <v>11</v>
      </c>
      <c r="B12" s="104"/>
      <c r="C12" s="110" t="s">
        <v>249</v>
      </c>
      <c r="D12" s="116"/>
      <c r="E12" s="116"/>
      <c r="F12" s="116"/>
      <c r="G12" s="116"/>
      <c r="H12" s="116"/>
      <c r="I12" s="117"/>
      <c r="J12" s="24"/>
    </row>
    <row r="13" spans="1:10" ht="12.75">
      <c r="A13" s="42"/>
      <c r="B13" s="42"/>
      <c r="C13" s="46"/>
      <c r="D13" s="32"/>
      <c r="E13" s="32"/>
      <c r="F13" s="32"/>
      <c r="G13" s="32"/>
      <c r="H13" s="32"/>
      <c r="I13" s="32"/>
      <c r="J13" s="24"/>
    </row>
    <row r="14" spans="1:10" ht="12.75">
      <c r="A14" s="103" t="s">
        <v>33</v>
      </c>
      <c r="B14" s="104"/>
      <c r="C14" s="118">
        <v>33520</v>
      </c>
      <c r="D14" s="119"/>
      <c r="E14" s="32"/>
      <c r="F14" s="110" t="s">
        <v>250</v>
      </c>
      <c r="G14" s="116"/>
      <c r="H14" s="116"/>
      <c r="I14" s="117"/>
      <c r="J14" s="24"/>
    </row>
    <row r="15" spans="1:10" ht="12.75">
      <c r="A15" s="42"/>
      <c r="B15" s="42"/>
      <c r="C15" s="32"/>
      <c r="D15" s="32"/>
      <c r="E15" s="32"/>
      <c r="F15" s="32"/>
      <c r="G15" s="32"/>
      <c r="H15" s="32"/>
      <c r="I15" s="32"/>
      <c r="J15" s="24"/>
    </row>
    <row r="16" spans="1:10" ht="12.75">
      <c r="A16" s="103" t="s">
        <v>34</v>
      </c>
      <c r="B16" s="104"/>
      <c r="C16" s="110" t="s">
        <v>251</v>
      </c>
      <c r="D16" s="116"/>
      <c r="E16" s="116"/>
      <c r="F16" s="116"/>
      <c r="G16" s="116"/>
      <c r="H16" s="116"/>
      <c r="I16" s="117"/>
      <c r="J16" s="24"/>
    </row>
    <row r="17" spans="1:10" ht="12.75">
      <c r="A17" s="42"/>
      <c r="B17" s="42"/>
      <c r="C17" s="32"/>
      <c r="D17" s="32"/>
      <c r="E17" s="32"/>
      <c r="F17" s="32"/>
      <c r="G17" s="32"/>
      <c r="H17" s="32"/>
      <c r="I17" s="32"/>
      <c r="J17" s="24"/>
    </row>
    <row r="18" spans="1:10" ht="12.75">
      <c r="A18" s="103" t="s">
        <v>35</v>
      </c>
      <c r="B18" s="104"/>
      <c r="C18" s="123" t="s">
        <v>252</v>
      </c>
      <c r="D18" s="124"/>
      <c r="E18" s="124"/>
      <c r="F18" s="124"/>
      <c r="G18" s="124"/>
      <c r="H18" s="124"/>
      <c r="I18" s="125"/>
      <c r="J18" s="24"/>
    </row>
    <row r="19" spans="1:10" ht="12.75">
      <c r="A19" s="42"/>
      <c r="B19" s="42"/>
      <c r="C19" s="46"/>
      <c r="D19" s="32"/>
      <c r="E19" s="32"/>
      <c r="F19" s="32"/>
      <c r="G19" s="32"/>
      <c r="H19" s="32"/>
      <c r="I19" s="32"/>
      <c r="J19" s="24"/>
    </row>
    <row r="20" spans="1:10" ht="12.75">
      <c r="A20" s="103" t="s">
        <v>36</v>
      </c>
      <c r="B20" s="104"/>
      <c r="C20" s="123" t="s">
        <v>253</v>
      </c>
      <c r="D20" s="124"/>
      <c r="E20" s="124"/>
      <c r="F20" s="124"/>
      <c r="G20" s="124"/>
      <c r="H20" s="124"/>
      <c r="I20" s="125"/>
      <c r="J20" s="24"/>
    </row>
    <row r="21" spans="1:10" ht="12.75">
      <c r="A21" s="42"/>
      <c r="B21" s="42"/>
      <c r="C21" s="46"/>
      <c r="D21" s="32"/>
      <c r="E21" s="32"/>
      <c r="F21" s="32"/>
      <c r="G21" s="32"/>
      <c r="H21" s="32"/>
      <c r="I21" s="32"/>
      <c r="J21" s="24"/>
    </row>
    <row r="22" spans="1:10" ht="12.75">
      <c r="A22" s="103" t="s">
        <v>12</v>
      </c>
      <c r="B22" s="104"/>
      <c r="C22" s="47">
        <v>395</v>
      </c>
      <c r="D22" s="110" t="s">
        <v>250</v>
      </c>
      <c r="E22" s="111"/>
      <c r="F22" s="112"/>
      <c r="G22" s="126"/>
      <c r="H22" s="127"/>
      <c r="I22" s="50"/>
      <c r="J22" s="24"/>
    </row>
    <row r="23" spans="1:10" ht="12.75">
      <c r="A23" s="42"/>
      <c r="B23" s="42"/>
      <c r="C23" s="32"/>
      <c r="D23" s="51"/>
      <c r="E23" s="51"/>
      <c r="F23" s="51"/>
      <c r="G23" s="51"/>
      <c r="H23" s="32"/>
      <c r="I23" s="43"/>
      <c r="J23" s="24"/>
    </row>
    <row r="24" spans="1:10" ht="12.75">
      <c r="A24" s="103" t="s">
        <v>13</v>
      </c>
      <c r="B24" s="104"/>
      <c r="C24" s="47">
        <v>10</v>
      </c>
      <c r="D24" s="110" t="s">
        <v>254</v>
      </c>
      <c r="E24" s="111"/>
      <c r="F24" s="111"/>
      <c r="G24" s="112"/>
      <c r="H24" s="40" t="s">
        <v>14</v>
      </c>
      <c r="I24" s="52">
        <v>174</v>
      </c>
      <c r="J24" s="24"/>
    </row>
    <row r="25" spans="1:10" ht="12.75">
      <c r="A25" s="42"/>
      <c r="B25" s="42"/>
      <c r="C25" s="32"/>
      <c r="D25" s="51"/>
      <c r="E25" s="51"/>
      <c r="F25" s="51"/>
      <c r="G25" s="42"/>
      <c r="H25" s="42" t="s">
        <v>217</v>
      </c>
      <c r="I25" s="46"/>
      <c r="J25" s="24"/>
    </row>
    <row r="26" spans="1:10" ht="12.75">
      <c r="A26" s="103" t="s">
        <v>38</v>
      </c>
      <c r="B26" s="104"/>
      <c r="C26" s="99" t="s">
        <v>257</v>
      </c>
      <c r="D26" s="53"/>
      <c r="E26" s="24"/>
      <c r="F26" s="54"/>
      <c r="G26" s="103" t="s">
        <v>37</v>
      </c>
      <c r="H26" s="104"/>
      <c r="I26" s="55" t="s">
        <v>255</v>
      </c>
      <c r="J26" s="24"/>
    </row>
    <row r="27" spans="1:10" ht="12.75">
      <c r="A27" s="42"/>
      <c r="B27" s="42"/>
      <c r="C27" s="32"/>
      <c r="D27" s="54"/>
      <c r="E27" s="54"/>
      <c r="F27" s="54"/>
      <c r="G27" s="54"/>
      <c r="H27" s="32"/>
      <c r="I27" s="56"/>
      <c r="J27" s="24"/>
    </row>
    <row r="28" spans="1:10" ht="12.75">
      <c r="A28" s="128" t="s">
        <v>15</v>
      </c>
      <c r="B28" s="129"/>
      <c r="C28" s="130"/>
      <c r="D28" s="130"/>
      <c r="E28" s="131" t="s">
        <v>16</v>
      </c>
      <c r="F28" s="132"/>
      <c r="G28" s="132"/>
      <c r="H28" s="133" t="s">
        <v>17</v>
      </c>
      <c r="I28" s="133"/>
      <c r="J28" s="24"/>
    </row>
    <row r="29" spans="1:10" ht="12.75">
      <c r="A29" s="24"/>
      <c r="B29" s="24"/>
      <c r="C29" s="24"/>
      <c r="D29" s="57"/>
      <c r="E29" s="32"/>
      <c r="F29" s="32"/>
      <c r="G29" s="32"/>
      <c r="H29" s="58"/>
      <c r="I29" s="56"/>
      <c r="J29" s="24"/>
    </row>
    <row r="30" spans="1:10" ht="12.75">
      <c r="A30" s="120" t="s">
        <v>258</v>
      </c>
      <c r="B30" s="121"/>
      <c r="C30" s="121"/>
      <c r="D30" s="122"/>
      <c r="E30" s="120" t="s">
        <v>259</v>
      </c>
      <c r="F30" s="121"/>
      <c r="G30" s="121"/>
      <c r="H30" s="105" t="s">
        <v>260</v>
      </c>
      <c r="I30" s="106"/>
      <c r="J30" s="24"/>
    </row>
    <row r="31" spans="1:10" ht="12.75">
      <c r="A31" s="49"/>
      <c r="B31" s="49"/>
      <c r="C31" s="46"/>
      <c r="D31" s="134"/>
      <c r="E31" s="134"/>
      <c r="F31" s="134"/>
      <c r="G31" s="135"/>
      <c r="H31" s="32"/>
      <c r="I31" s="61"/>
      <c r="J31" s="24"/>
    </row>
    <row r="32" spans="1:10" ht="12.75">
      <c r="A32" s="120"/>
      <c r="B32" s="121"/>
      <c r="C32" s="121"/>
      <c r="D32" s="122"/>
      <c r="E32" s="120"/>
      <c r="F32" s="121"/>
      <c r="G32" s="121"/>
      <c r="H32" s="105"/>
      <c r="I32" s="106"/>
      <c r="J32" s="24"/>
    </row>
    <row r="33" spans="1:10" ht="12.75">
      <c r="A33" s="49"/>
      <c r="B33" s="49"/>
      <c r="C33" s="46"/>
      <c r="D33" s="59"/>
      <c r="E33" s="59"/>
      <c r="F33" s="59"/>
      <c r="G33" s="60"/>
      <c r="H33" s="32"/>
      <c r="I33" s="62"/>
      <c r="J33" s="24"/>
    </row>
    <row r="34" spans="1:10" ht="12.75">
      <c r="A34" s="120"/>
      <c r="B34" s="121"/>
      <c r="C34" s="121"/>
      <c r="D34" s="122"/>
      <c r="E34" s="120"/>
      <c r="F34" s="121"/>
      <c r="G34" s="121"/>
      <c r="H34" s="105"/>
      <c r="I34" s="106"/>
      <c r="J34" s="24"/>
    </row>
    <row r="35" spans="1:10" ht="12.75">
      <c r="A35" s="49"/>
      <c r="B35" s="49"/>
      <c r="C35" s="46"/>
      <c r="D35" s="59"/>
      <c r="E35" s="59"/>
      <c r="F35" s="59"/>
      <c r="G35" s="60"/>
      <c r="H35" s="32"/>
      <c r="I35" s="62"/>
      <c r="J35" s="24"/>
    </row>
    <row r="36" spans="1:10" ht="12.75">
      <c r="A36" s="120"/>
      <c r="B36" s="121"/>
      <c r="C36" s="121"/>
      <c r="D36" s="122"/>
      <c r="E36" s="120"/>
      <c r="F36" s="121"/>
      <c r="G36" s="121"/>
      <c r="H36" s="105"/>
      <c r="I36" s="106"/>
      <c r="J36" s="24"/>
    </row>
    <row r="37" spans="1:10" ht="12.75">
      <c r="A37" s="63"/>
      <c r="B37" s="63"/>
      <c r="C37" s="136"/>
      <c r="D37" s="137"/>
      <c r="E37" s="32"/>
      <c r="F37" s="136"/>
      <c r="G37" s="137"/>
      <c r="H37" s="32"/>
      <c r="I37" s="32"/>
      <c r="J37" s="24"/>
    </row>
    <row r="38" spans="1:10" ht="12.75">
      <c r="A38" s="120"/>
      <c r="B38" s="121"/>
      <c r="C38" s="121"/>
      <c r="D38" s="122"/>
      <c r="E38" s="120"/>
      <c r="F38" s="121"/>
      <c r="G38" s="121"/>
      <c r="H38" s="105"/>
      <c r="I38" s="106"/>
      <c r="J38" s="24"/>
    </row>
    <row r="39" spans="1:10" ht="12.75">
      <c r="A39" s="63"/>
      <c r="B39" s="63"/>
      <c r="C39" s="64"/>
      <c r="D39" s="48"/>
      <c r="E39" s="32"/>
      <c r="F39" s="64"/>
      <c r="G39" s="48"/>
      <c r="H39" s="32"/>
      <c r="I39" s="32"/>
      <c r="J39" s="24"/>
    </row>
    <row r="40" spans="1:10" ht="12.75">
      <c r="A40" s="120"/>
      <c r="B40" s="121"/>
      <c r="C40" s="121"/>
      <c r="D40" s="122"/>
      <c r="E40" s="120"/>
      <c r="F40" s="121"/>
      <c r="G40" s="121"/>
      <c r="H40" s="105"/>
      <c r="I40" s="106"/>
      <c r="J40" s="24"/>
    </row>
    <row r="41" spans="1:10" ht="12.75">
      <c r="A41" s="50"/>
      <c r="B41" s="95"/>
      <c r="C41" s="95"/>
      <c r="D41" s="95"/>
      <c r="E41" s="50"/>
      <c r="F41" s="95"/>
      <c r="G41" s="95"/>
      <c r="H41" s="96"/>
      <c r="I41" s="96"/>
      <c r="J41" s="24"/>
    </row>
    <row r="42" spans="1:10" ht="12.75">
      <c r="A42" s="63"/>
      <c r="B42" s="63"/>
      <c r="C42" s="64"/>
      <c r="D42" s="48"/>
      <c r="E42" s="32"/>
      <c r="F42" s="64"/>
      <c r="G42" s="48"/>
      <c r="H42" s="32"/>
      <c r="I42" s="32"/>
      <c r="J42" s="24"/>
    </row>
    <row r="43" spans="1:10" ht="12.75">
      <c r="A43" s="65"/>
      <c r="B43" s="65"/>
      <c r="C43" s="65"/>
      <c r="D43" s="45"/>
      <c r="E43" s="45"/>
      <c r="F43" s="65"/>
      <c r="G43" s="45"/>
      <c r="H43" s="45"/>
      <c r="I43" s="45"/>
      <c r="J43" s="24"/>
    </row>
    <row r="44" spans="1:10" ht="12.75">
      <c r="A44" s="143" t="s">
        <v>97</v>
      </c>
      <c r="B44" s="144"/>
      <c r="C44" s="105"/>
      <c r="D44" s="106"/>
      <c r="E44" s="43"/>
      <c r="F44" s="110"/>
      <c r="G44" s="121"/>
      <c r="H44" s="121"/>
      <c r="I44" s="122"/>
      <c r="J44" s="24"/>
    </row>
    <row r="45" spans="1:10" ht="12.75">
      <c r="A45" s="63"/>
      <c r="B45" s="63"/>
      <c r="C45" s="136"/>
      <c r="D45" s="137"/>
      <c r="E45" s="32"/>
      <c r="F45" s="136"/>
      <c r="G45" s="157"/>
      <c r="H45" s="66"/>
      <c r="I45" s="66"/>
      <c r="J45" s="24"/>
    </row>
    <row r="46" spans="1:10" ht="12.75">
      <c r="A46" s="143" t="s">
        <v>18</v>
      </c>
      <c r="B46" s="144"/>
      <c r="C46" s="110" t="s">
        <v>256</v>
      </c>
      <c r="D46" s="156"/>
      <c r="E46" s="156"/>
      <c r="F46" s="156"/>
      <c r="G46" s="156"/>
      <c r="H46" s="156"/>
      <c r="I46" s="156"/>
      <c r="J46" s="24"/>
    </row>
    <row r="47" spans="1:10" ht="12.75">
      <c r="A47" s="42"/>
      <c r="B47" s="42"/>
      <c r="C47" s="67" t="s">
        <v>211</v>
      </c>
      <c r="D47" s="43"/>
      <c r="E47" s="43"/>
      <c r="F47" s="43"/>
      <c r="G47" s="43"/>
      <c r="H47" s="43"/>
      <c r="I47" s="43"/>
      <c r="J47" s="24"/>
    </row>
    <row r="48" spans="1:10" ht="12.75">
      <c r="A48" s="143" t="s">
        <v>212</v>
      </c>
      <c r="B48" s="144"/>
      <c r="C48" s="145" t="s">
        <v>261</v>
      </c>
      <c r="D48" s="146"/>
      <c r="E48" s="147"/>
      <c r="F48" s="43"/>
      <c r="G48" s="40" t="s">
        <v>213</v>
      </c>
      <c r="H48" s="145" t="s">
        <v>262</v>
      </c>
      <c r="I48" s="147"/>
      <c r="J48" s="24"/>
    </row>
    <row r="49" spans="1:10" ht="12.75">
      <c r="A49" s="42"/>
      <c r="B49" s="42"/>
      <c r="C49" s="67"/>
      <c r="D49" s="43"/>
      <c r="E49" s="43"/>
      <c r="F49" s="43"/>
      <c r="G49" s="43"/>
      <c r="H49" s="43"/>
      <c r="I49" s="43"/>
      <c r="J49" s="24"/>
    </row>
    <row r="50" spans="1:10" ht="12.75">
      <c r="A50" s="143" t="s">
        <v>35</v>
      </c>
      <c r="B50" s="144"/>
      <c r="C50" s="150" t="s">
        <v>252</v>
      </c>
      <c r="D50" s="146"/>
      <c r="E50" s="146"/>
      <c r="F50" s="146"/>
      <c r="G50" s="146"/>
      <c r="H50" s="146"/>
      <c r="I50" s="147"/>
      <c r="J50" s="24"/>
    </row>
    <row r="51" spans="1:10" ht="12.75">
      <c r="A51" s="42"/>
      <c r="B51" s="42"/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103" t="s">
        <v>1</v>
      </c>
      <c r="B52" s="104"/>
      <c r="C52" s="145" t="s">
        <v>265</v>
      </c>
      <c r="D52" s="146"/>
      <c r="E52" s="146"/>
      <c r="F52" s="146"/>
      <c r="G52" s="146"/>
      <c r="H52" s="146"/>
      <c r="I52" s="117"/>
      <c r="J52" s="24"/>
    </row>
    <row r="53" spans="1:10" ht="12.75">
      <c r="A53" s="23"/>
      <c r="B53" s="23"/>
      <c r="C53" s="142" t="s">
        <v>153</v>
      </c>
      <c r="D53" s="142"/>
      <c r="E53" s="142"/>
      <c r="F53" s="142"/>
      <c r="G53" s="142"/>
      <c r="H53" s="142"/>
      <c r="I53" s="69"/>
      <c r="J53" s="24"/>
    </row>
    <row r="54" spans="1:10" ht="12.75">
      <c r="A54" s="23"/>
      <c r="B54" s="23"/>
      <c r="C54" s="68"/>
      <c r="D54" s="68"/>
      <c r="E54" s="68"/>
      <c r="F54" s="68"/>
      <c r="G54" s="68"/>
      <c r="I54" s="68"/>
      <c r="J54" s="24"/>
    </row>
    <row r="55" spans="1:10" ht="12.75">
      <c r="A55" s="23"/>
      <c r="B55" s="23"/>
      <c r="C55" s="68"/>
      <c r="D55" s="68"/>
      <c r="E55" s="68"/>
      <c r="F55" s="68"/>
      <c r="G55" s="68"/>
      <c r="H55" s="68"/>
      <c r="I55" s="68"/>
      <c r="J55" s="24"/>
    </row>
    <row r="56" spans="1:10" ht="12.75">
      <c r="A56" s="23"/>
      <c r="B56" s="151" t="s">
        <v>19</v>
      </c>
      <c r="C56" s="152"/>
      <c r="D56" s="152"/>
      <c r="E56" s="152"/>
      <c r="F56" s="78"/>
      <c r="G56" s="78"/>
      <c r="H56" s="68"/>
      <c r="I56" s="68"/>
      <c r="J56" s="24"/>
    </row>
    <row r="57" spans="1:10" ht="12.75">
      <c r="A57" s="23"/>
      <c r="B57" s="97" t="s">
        <v>227</v>
      </c>
      <c r="C57" s="93"/>
      <c r="D57" s="93"/>
      <c r="E57" s="93"/>
      <c r="F57" s="93"/>
      <c r="G57" s="93"/>
      <c r="H57" s="155" t="s">
        <v>245</v>
      </c>
      <c r="I57" s="155"/>
      <c r="J57" s="24"/>
    </row>
    <row r="58" spans="1:10" ht="12.75">
      <c r="A58" s="23"/>
      <c r="B58" s="97" t="s">
        <v>241</v>
      </c>
      <c r="C58" s="93"/>
      <c r="D58" s="93"/>
      <c r="E58" s="93"/>
      <c r="F58" s="93"/>
      <c r="G58" s="93"/>
      <c r="H58" s="155"/>
      <c r="I58" s="155"/>
      <c r="J58" s="24"/>
    </row>
    <row r="59" spans="1:10" ht="12.75">
      <c r="A59" s="23"/>
      <c r="B59" s="97" t="s">
        <v>242</v>
      </c>
      <c r="C59" s="93"/>
      <c r="D59" s="93"/>
      <c r="E59" s="93"/>
      <c r="F59" s="93"/>
      <c r="G59" s="93"/>
      <c r="H59" s="155"/>
      <c r="I59" s="155"/>
      <c r="J59" s="24"/>
    </row>
    <row r="60" spans="1:10" ht="12.75">
      <c r="A60" s="23"/>
      <c r="B60" s="97" t="s">
        <v>243</v>
      </c>
      <c r="C60" s="98"/>
      <c r="D60" s="98"/>
      <c r="E60" s="98"/>
      <c r="F60" s="98"/>
      <c r="G60" s="98"/>
      <c r="H60" s="155"/>
      <c r="I60" s="155"/>
      <c r="J60" s="24"/>
    </row>
    <row r="61" spans="1:10" ht="12.75">
      <c r="A61" s="23"/>
      <c r="B61" s="97" t="s">
        <v>244</v>
      </c>
      <c r="C61" s="98"/>
      <c r="D61" s="98"/>
      <c r="E61" s="98"/>
      <c r="F61" s="98"/>
      <c r="G61" s="98"/>
      <c r="H61" s="155"/>
      <c r="I61" s="155"/>
      <c r="J61" s="24"/>
    </row>
    <row r="62" spans="1:10" ht="12.75">
      <c r="A62" s="23"/>
      <c r="B62" s="153"/>
      <c r="C62" s="154"/>
      <c r="D62" s="154"/>
      <c r="E62" s="154"/>
      <c r="F62" s="154"/>
      <c r="G62" s="154"/>
      <c r="H62" s="154"/>
      <c r="I62" s="154"/>
      <c r="J62" s="24"/>
    </row>
    <row r="63" spans="1:10" ht="12.75">
      <c r="A63" s="23"/>
      <c r="B63" s="23"/>
      <c r="J63" s="24"/>
    </row>
    <row r="64" spans="1:10" ht="13.5" thickBot="1">
      <c r="A64" s="70" t="s">
        <v>20</v>
      </c>
      <c r="B64" s="43"/>
      <c r="C64" s="43"/>
      <c r="D64" s="43"/>
      <c r="E64" s="43"/>
      <c r="F64" s="43"/>
      <c r="G64" s="71"/>
      <c r="H64" s="72"/>
      <c r="I64" s="71"/>
      <c r="J64" s="24"/>
    </row>
    <row r="65" spans="1:10" ht="12.75">
      <c r="A65" s="43"/>
      <c r="B65" s="43"/>
      <c r="C65" s="43"/>
      <c r="D65" s="43"/>
      <c r="E65" s="23" t="s">
        <v>214</v>
      </c>
      <c r="F65" s="24"/>
      <c r="G65" s="139" t="s">
        <v>215</v>
      </c>
      <c r="H65" s="140"/>
      <c r="I65" s="141"/>
      <c r="J65" s="24"/>
    </row>
    <row r="66" spans="1:10" ht="12.75">
      <c r="A66" s="73"/>
      <c r="B66" s="73"/>
      <c r="C66" s="57"/>
      <c r="D66" s="57"/>
      <c r="E66" s="57"/>
      <c r="F66" s="57"/>
      <c r="G66" s="148"/>
      <c r="H66" s="149"/>
      <c r="I66" s="57"/>
      <c r="J66" s="24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2">
    <mergeCell ref="A46:B46"/>
    <mergeCell ref="C46:I46"/>
    <mergeCell ref="A30:D30"/>
    <mergeCell ref="E30:G30"/>
    <mergeCell ref="H30:I30"/>
    <mergeCell ref="C45:D45"/>
    <mergeCell ref="F45:G45"/>
    <mergeCell ref="A38:D38"/>
    <mergeCell ref="E38:G38"/>
    <mergeCell ref="E40:G40"/>
    <mergeCell ref="G66:H66"/>
    <mergeCell ref="A50:B50"/>
    <mergeCell ref="C50:I50"/>
    <mergeCell ref="A52:B52"/>
    <mergeCell ref="C52:I52"/>
    <mergeCell ref="B56:E56"/>
    <mergeCell ref="B62:I62"/>
    <mergeCell ref="H57:I61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E36:G36"/>
    <mergeCell ref="H36:I36"/>
    <mergeCell ref="C37:D37"/>
    <mergeCell ref="F37:G37"/>
    <mergeCell ref="H38:I38"/>
    <mergeCell ref="A40:D40"/>
    <mergeCell ref="H40:I40"/>
    <mergeCell ref="A26:B26"/>
    <mergeCell ref="G26:H26"/>
    <mergeCell ref="A28:D28"/>
    <mergeCell ref="E28:G28"/>
    <mergeCell ref="H28:I28"/>
    <mergeCell ref="H34:I34"/>
    <mergeCell ref="D31:G31"/>
    <mergeCell ref="A32:D32"/>
    <mergeCell ref="E32:G32"/>
    <mergeCell ref="H32:I32"/>
    <mergeCell ref="A34:D34"/>
    <mergeCell ref="E34:G3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5" zoomScaleSheetLayoutView="115" zoomScalePageLayoutView="0" workbookViewId="0" topLeftCell="A43">
      <selection activeCell="H60" sqref="H60"/>
    </sheetView>
  </sheetViews>
  <sheetFormatPr defaultColWidth="9.140625" defaultRowHeight="12.75"/>
  <cols>
    <col min="1" max="16384" width="9.140625" style="79" customWidth="1"/>
  </cols>
  <sheetData>
    <row r="1" spans="1:11" ht="12.75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4:11" ht="12.75">
      <c r="D2" s="197" t="s">
        <v>218</v>
      </c>
      <c r="E2" s="197"/>
      <c r="F2" s="198" t="s">
        <v>263</v>
      </c>
      <c r="G2" s="199"/>
      <c r="J2" s="158" t="s">
        <v>230</v>
      </c>
      <c r="K2" s="158"/>
    </row>
    <row r="3" spans="1:11" ht="23.25" thickBot="1">
      <c r="A3" s="186" t="s">
        <v>189</v>
      </c>
      <c r="B3" s="187"/>
      <c r="C3" s="187"/>
      <c r="D3" s="187"/>
      <c r="E3" s="187"/>
      <c r="F3" s="187"/>
      <c r="G3" s="187"/>
      <c r="H3" s="188"/>
      <c r="I3" s="80" t="s">
        <v>231</v>
      </c>
      <c r="J3" s="81" t="s">
        <v>2</v>
      </c>
      <c r="K3" s="82" t="s">
        <v>3</v>
      </c>
    </row>
    <row r="4" spans="1:11" ht="12.75">
      <c r="A4" s="189">
        <v>1</v>
      </c>
      <c r="B4" s="189"/>
      <c r="C4" s="189"/>
      <c r="D4" s="189"/>
      <c r="E4" s="189"/>
      <c r="F4" s="189"/>
      <c r="G4" s="189"/>
      <c r="H4" s="189"/>
      <c r="I4" s="84">
        <v>2</v>
      </c>
      <c r="J4" s="83">
        <v>3</v>
      </c>
      <c r="K4" s="83">
        <v>4</v>
      </c>
    </row>
    <row r="5" spans="1:11" ht="12.75">
      <c r="A5" s="159" t="s">
        <v>156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1" ht="12.75">
      <c r="A6" s="162" t="s">
        <v>113</v>
      </c>
      <c r="B6" s="163"/>
      <c r="C6" s="163"/>
      <c r="D6" s="163"/>
      <c r="E6" s="163"/>
      <c r="F6" s="163"/>
      <c r="G6" s="163"/>
      <c r="H6" s="164"/>
      <c r="I6" s="5">
        <v>1</v>
      </c>
      <c r="J6" s="11">
        <f>SUM(J7:J8)</f>
        <v>178839854</v>
      </c>
      <c r="K6" s="11">
        <f>SUM(K7:K8)</f>
        <v>215704452</v>
      </c>
    </row>
    <row r="7" spans="1:11" ht="12.75">
      <c r="A7" s="165" t="s">
        <v>157</v>
      </c>
      <c r="B7" s="166"/>
      <c r="C7" s="166"/>
      <c r="D7" s="166"/>
      <c r="E7" s="166"/>
      <c r="F7" s="166"/>
      <c r="G7" s="166"/>
      <c r="H7" s="167"/>
      <c r="I7" s="6">
        <v>2</v>
      </c>
      <c r="J7" s="10">
        <v>28486403</v>
      </c>
      <c r="K7" s="10">
        <v>27669236</v>
      </c>
    </row>
    <row r="8" spans="1:11" ht="12.75">
      <c r="A8" s="165" t="s">
        <v>158</v>
      </c>
      <c r="B8" s="166"/>
      <c r="C8" s="166"/>
      <c r="D8" s="166"/>
      <c r="E8" s="166"/>
      <c r="F8" s="166"/>
      <c r="G8" s="166"/>
      <c r="H8" s="167"/>
      <c r="I8" s="6">
        <v>3</v>
      </c>
      <c r="J8" s="10">
        <v>150353451</v>
      </c>
      <c r="K8" s="10">
        <v>188035216</v>
      </c>
    </row>
    <row r="9" spans="1:11" ht="12.75">
      <c r="A9" s="165" t="s">
        <v>159</v>
      </c>
      <c r="B9" s="166"/>
      <c r="C9" s="166"/>
      <c r="D9" s="166"/>
      <c r="E9" s="166"/>
      <c r="F9" s="166"/>
      <c r="G9" s="166"/>
      <c r="H9" s="167"/>
      <c r="I9" s="6">
        <v>4</v>
      </c>
      <c r="J9" s="10">
        <v>137295557</v>
      </c>
      <c r="K9" s="10">
        <v>169171899</v>
      </c>
    </row>
    <row r="10" spans="1:11" ht="12.75">
      <c r="A10" s="165" t="s">
        <v>160</v>
      </c>
      <c r="B10" s="166"/>
      <c r="C10" s="166"/>
      <c r="D10" s="166"/>
      <c r="E10" s="166"/>
      <c r="F10" s="166"/>
      <c r="G10" s="166"/>
      <c r="H10" s="167"/>
      <c r="I10" s="6">
        <v>5</v>
      </c>
      <c r="J10" s="10">
        <v>189736703</v>
      </c>
      <c r="K10" s="10">
        <v>214424502</v>
      </c>
    </row>
    <row r="11" spans="1:11" ht="24" customHeight="1">
      <c r="A11" s="165" t="s">
        <v>72</v>
      </c>
      <c r="B11" s="166"/>
      <c r="C11" s="166"/>
      <c r="D11" s="166"/>
      <c r="E11" s="166"/>
      <c r="F11" s="166"/>
      <c r="G11" s="166"/>
      <c r="H11" s="167"/>
      <c r="I11" s="6">
        <v>6</v>
      </c>
      <c r="J11" s="10">
        <v>0</v>
      </c>
      <c r="K11" s="10">
        <v>0</v>
      </c>
    </row>
    <row r="12" spans="1:11" ht="27" customHeight="1">
      <c r="A12" s="165" t="s">
        <v>73</v>
      </c>
      <c r="B12" s="166"/>
      <c r="C12" s="166"/>
      <c r="D12" s="166"/>
      <c r="E12" s="166"/>
      <c r="F12" s="166"/>
      <c r="G12" s="166"/>
      <c r="H12" s="167"/>
      <c r="I12" s="6">
        <v>7</v>
      </c>
      <c r="J12" s="10">
        <v>58835821</v>
      </c>
      <c r="K12" s="10">
        <v>155967451</v>
      </c>
    </row>
    <row r="13" spans="1:11" ht="24.75" customHeight="1">
      <c r="A13" s="165" t="s">
        <v>161</v>
      </c>
      <c r="B13" s="166"/>
      <c r="C13" s="166"/>
      <c r="D13" s="166"/>
      <c r="E13" s="166"/>
      <c r="F13" s="166"/>
      <c r="G13" s="166"/>
      <c r="H13" s="167"/>
      <c r="I13" s="6">
        <v>8</v>
      </c>
      <c r="J13" s="10">
        <v>79622494</v>
      </c>
      <c r="K13" s="10">
        <v>47200886</v>
      </c>
    </row>
    <row r="14" spans="1:11" ht="31.5" customHeight="1">
      <c r="A14" s="165" t="s">
        <v>167</v>
      </c>
      <c r="B14" s="166"/>
      <c r="C14" s="166"/>
      <c r="D14" s="166"/>
      <c r="E14" s="166"/>
      <c r="F14" s="166"/>
      <c r="G14" s="166"/>
      <c r="H14" s="167"/>
      <c r="I14" s="6">
        <v>9</v>
      </c>
      <c r="J14" s="10">
        <v>0</v>
      </c>
      <c r="K14" s="10">
        <v>0</v>
      </c>
    </row>
    <row r="15" spans="1:11" ht="12.75">
      <c r="A15" s="165" t="s">
        <v>162</v>
      </c>
      <c r="B15" s="166"/>
      <c r="C15" s="166"/>
      <c r="D15" s="166"/>
      <c r="E15" s="166"/>
      <c r="F15" s="166"/>
      <c r="G15" s="166"/>
      <c r="H15" s="167"/>
      <c r="I15" s="6">
        <v>10</v>
      </c>
      <c r="J15" s="10">
        <v>0</v>
      </c>
      <c r="K15" s="10">
        <v>0</v>
      </c>
    </row>
    <row r="16" spans="1:11" ht="12.75">
      <c r="A16" s="165" t="s">
        <v>163</v>
      </c>
      <c r="B16" s="166"/>
      <c r="C16" s="166"/>
      <c r="D16" s="166"/>
      <c r="E16" s="166"/>
      <c r="F16" s="166"/>
      <c r="G16" s="166"/>
      <c r="H16" s="167"/>
      <c r="I16" s="6">
        <v>11</v>
      </c>
      <c r="J16" s="10">
        <v>5492134</v>
      </c>
      <c r="K16" s="10">
        <v>11387187</v>
      </c>
    </row>
    <row r="17" spans="1:11" ht="12.75">
      <c r="A17" s="165" t="s">
        <v>164</v>
      </c>
      <c r="B17" s="166"/>
      <c r="C17" s="166"/>
      <c r="D17" s="166"/>
      <c r="E17" s="166"/>
      <c r="F17" s="166"/>
      <c r="G17" s="166"/>
      <c r="H17" s="167"/>
      <c r="I17" s="6">
        <v>12</v>
      </c>
      <c r="J17" s="10">
        <v>728358573</v>
      </c>
      <c r="K17" s="10">
        <v>638801559</v>
      </c>
    </row>
    <row r="18" spans="1:11" ht="12.75">
      <c r="A18" s="174" t="s">
        <v>168</v>
      </c>
      <c r="B18" s="175"/>
      <c r="C18" s="175"/>
      <c r="D18" s="175"/>
      <c r="E18" s="175"/>
      <c r="F18" s="175"/>
      <c r="G18" s="175"/>
      <c r="H18" s="176"/>
      <c r="I18" s="6">
        <v>13</v>
      </c>
      <c r="J18" s="10">
        <v>0</v>
      </c>
      <c r="K18" s="10">
        <v>0</v>
      </c>
    </row>
    <row r="19" spans="1:11" ht="12.75">
      <c r="A19" s="165" t="s">
        <v>165</v>
      </c>
      <c r="B19" s="166"/>
      <c r="C19" s="166"/>
      <c r="D19" s="166"/>
      <c r="E19" s="166"/>
      <c r="F19" s="166"/>
      <c r="G19" s="166"/>
      <c r="H19" s="167"/>
      <c r="I19" s="6">
        <v>14</v>
      </c>
      <c r="J19" s="10">
        <v>8555257</v>
      </c>
      <c r="K19" s="10">
        <v>14047590</v>
      </c>
    </row>
    <row r="20" spans="1:11" ht="12.75">
      <c r="A20" s="165" t="s">
        <v>166</v>
      </c>
      <c r="B20" s="166"/>
      <c r="C20" s="166"/>
      <c r="D20" s="166"/>
      <c r="E20" s="166"/>
      <c r="F20" s="166"/>
      <c r="G20" s="166"/>
      <c r="H20" s="167"/>
      <c r="I20" s="6">
        <v>15</v>
      </c>
      <c r="J20" s="10">
        <v>28240684</v>
      </c>
      <c r="K20" s="10">
        <v>28785618</v>
      </c>
    </row>
    <row r="21" spans="1:11" ht="12.75">
      <c r="A21" s="165" t="s">
        <v>70</v>
      </c>
      <c r="B21" s="166"/>
      <c r="C21" s="166"/>
      <c r="D21" s="166"/>
      <c r="E21" s="166"/>
      <c r="F21" s="166"/>
      <c r="G21" s="166"/>
      <c r="H21" s="167"/>
      <c r="I21" s="6">
        <v>16</v>
      </c>
      <c r="J21" s="10">
        <v>27557025</v>
      </c>
      <c r="K21" s="10">
        <v>26642743</v>
      </c>
    </row>
    <row r="22" spans="1:11" ht="12.75">
      <c r="A22" s="168" t="s">
        <v>112</v>
      </c>
      <c r="B22" s="169"/>
      <c r="C22" s="169"/>
      <c r="D22" s="169"/>
      <c r="E22" s="169"/>
      <c r="F22" s="169"/>
      <c r="G22" s="169"/>
      <c r="H22" s="170"/>
      <c r="I22" s="7">
        <v>17</v>
      </c>
      <c r="J22" s="12">
        <f>SUM(J9:J21)+J6</f>
        <v>1442534102</v>
      </c>
      <c r="K22" s="12">
        <f>SUM(K9:K21)+K6</f>
        <v>1522133887</v>
      </c>
    </row>
    <row r="23" spans="1:11" ht="12.75">
      <c r="A23" s="171" t="s">
        <v>71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3"/>
    </row>
    <row r="24" spans="1:11" ht="12.75">
      <c r="A24" s="177" t="s">
        <v>114</v>
      </c>
      <c r="B24" s="178"/>
      <c r="C24" s="178"/>
      <c r="D24" s="178"/>
      <c r="E24" s="178"/>
      <c r="F24" s="178"/>
      <c r="G24" s="178"/>
      <c r="H24" s="179"/>
      <c r="I24" s="1">
        <v>18</v>
      </c>
      <c r="J24" s="11">
        <f>SUM(J25:J26)</f>
        <v>129023036</v>
      </c>
      <c r="K24" s="11">
        <f>SUM(K25:K26)</f>
        <v>129309368</v>
      </c>
    </row>
    <row r="25" spans="1:11" ht="12.75">
      <c r="A25" s="180" t="s">
        <v>74</v>
      </c>
      <c r="B25" s="181"/>
      <c r="C25" s="181"/>
      <c r="D25" s="181"/>
      <c r="E25" s="181"/>
      <c r="F25" s="181"/>
      <c r="G25" s="181"/>
      <c r="H25" s="182"/>
      <c r="I25" s="1">
        <v>19</v>
      </c>
      <c r="J25" s="13">
        <v>23631788</v>
      </c>
      <c r="K25" s="13">
        <v>24341635</v>
      </c>
    </row>
    <row r="26" spans="1:11" ht="12.75">
      <c r="A26" s="180" t="s">
        <v>75</v>
      </c>
      <c r="B26" s="181"/>
      <c r="C26" s="181"/>
      <c r="D26" s="181"/>
      <c r="E26" s="181"/>
      <c r="F26" s="181"/>
      <c r="G26" s="181"/>
      <c r="H26" s="182"/>
      <c r="I26" s="1">
        <v>20</v>
      </c>
      <c r="J26" s="13">
        <v>105391248</v>
      </c>
      <c r="K26" s="13">
        <v>104967733</v>
      </c>
    </row>
    <row r="27" spans="1:11" ht="12.75">
      <c r="A27" s="180" t="s">
        <v>76</v>
      </c>
      <c r="B27" s="181"/>
      <c r="C27" s="181"/>
      <c r="D27" s="181"/>
      <c r="E27" s="181"/>
      <c r="F27" s="181"/>
      <c r="G27" s="181"/>
      <c r="H27" s="182"/>
      <c r="I27" s="1">
        <v>21</v>
      </c>
      <c r="J27" s="14">
        <f>SUM(J28:J30)</f>
        <v>1094661663</v>
      </c>
      <c r="K27" s="14">
        <f>SUM(K28:K30)</f>
        <v>1182688684</v>
      </c>
    </row>
    <row r="28" spans="1:11" ht="12.75">
      <c r="A28" s="180" t="s">
        <v>77</v>
      </c>
      <c r="B28" s="181"/>
      <c r="C28" s="181"/>
      <c r="D28" s="181"/>
      <c r="E28" s="181"/>
      <c r="F28" s="181"/>
      <c r="G28" s="181"/>
      <c r="H28" s="182"/>
      <c r="I28" s="1">
        <v>22</v>
      </c>
      <c r="J28" s="13">
        <v>114978548</v>
      </c>
      <c r="K28" s="13">
        <v>124349787</v>
      </c>
    </row>
    <row r="29" spans="1:11" ht="12.75">
      <c r="A29" s="180" t="s">
        <v>78</v>
      </c>
      <c r="B29" s="181"/>
      <c r="C29" s="181"/>
      <c r="D29" s="181"/>
      <c r="E29" s="181"/>
      <c r="F29" s="181"/>
      <c r="G29" s="181"/>
      <c r="H29" s="182"/>
      <c r="I29" s="1">
        <v>23</v>
      </c>
      <c r="J29" s="13">
        <v>75945172</v>
      </c>
      <c r="K29" s="13">
        <v>97498359</v>
      </c>
    </row>
    <row r="30" spans="1:11" ht="12.75">
      <c r="A30" s="180" t="s">
        <v>79</v>
      </c>
      <c r="B30" s="181"/>
      <c r="C30" s="181"/>
      <c r="D30" s="181"/>
      <c r="E30" s="181"/>
      <c r="F30" s="181"/>
      <c r="G30" s="181"/>
      <c r="H30" s="182"/>
      <c r="I30" s="1">
        <v>24</v>
      </c>
      <c r="J30" s="13">
        <v>903737943</v>
      </c>
      <c r="K30" s="13">
        <v>960840538</v>
      </c>
    </row>
    <row r="31" spans="1:11" ht="12.75">
      <c r="A31" s="180" t="s">
        <v>111</v>
      </c>
      <c r="B31" s="181"/>
      <c r="C31" s="181"/>
      <c r="D31" s="181"/>
      <c r="E31" s="181"/>
      <c r="F31" s="181"/>
      <c r="G31" s="181"/>
      <c r="H31" s="182"/>
      <c r="I31" s="1">
        <v>25</v>
      </c>
      <c r="J31" s="14">
        <f>SUM(J32:J33)</f>
        <v>11109133</v>
      </c>
      <c r="K31" s="14">
        <f>SUM(K32:K33)</f>
        <v>11070818</v>
      </c>
    </row>
    <row r="32" spans="1:11" ht="12.75">
      <c r="A32" s="180" t="s">
        <v>80</v>
      </c>
      <c r="B32" s="181"/>
      <c r="C32" s="181"/>
      <c r="D32" s="181"/>
      <c r="E32" s="181"/>
      <c r="F32" s="181"/>
      <c r="G32" s="181"/>
      <c r="H32" s="182"/>
      <c r="I32" s="1">
        <v>26</v>
      </c>
      <c r="J32" s="13">
        <v>0</v>
      </c>
      <c r="K32" s="13">
        <v>0</v>
      </c>
    </row>
    <row r="33" spans="1:11" ht="12.75">
      <c r="A33" s="180" t="s">
        <v>81</v>
      </c>
      <c r="B33" s="181"/>
      <c r="C33" s="181"/>
      <c r="D33" s="181"/>
      <c r="E33" s="181"/>
      <c r="F33" s="181"/>
      <c r="G33" s="181"/>
      <c r="H33" s="182"/>
      <c r="I33" s="1">
        <v>27</v>
      </c>
      <c r="J33" s="13">
        <v>11109133</v>
      </c>
      <c r="K33" s="13">
        <v>11070818</v>
      </c>
    </row>
    <row r="34" spans="1:11" ht="21" customHeight="1">
      <c r="A34" s="180" t="s">
        <v>88</v>
      </c>
      <c r="B34" s="181"/>
      <c r="C34" s="181"/>
      <c r="D34" s="181"/>
      <c r="E34" s="181"/>
      <c r="F34" s="181"/>
      <c r="G34" s="181"/>
      <c r="H34" s="182"/>
      <c r="I34" s="1">
        <v>28</v>
      </c>
      <c r="J34" s="13">
        <v>3169</v>
      </c>
      <c r="K34" s="13">
        <v>2084</v>
      </c>
    </row>
    <row r="35" spans="1:11" ht="12.75">
      <c r="A35" s="180" t="s">
        <v>115</v>
      </c>
      <c r="B35" s="181"/>
      <c r="C35" s="181"/>
      <c r="D35" s="181"/>
      <c r="E35" s="181"/>
      <c r="F35" s="181"/>
      <c r="G35" s="181"/>
      <c r="H35" s="182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80" t="s">
        <v>82</v>
      </c>
      <c r="B36" s="181"/>
      <c r="C36" s="181"/>
      <c r="D36" s="181"/>
      <c r="E36" s="181"/>
      <c r="F36" s="181"/>
      <c r="G36" s="181"/>
      <c r="H36" s="182"/>
      <c r="I36" s="1">
        <v>30</v>
      </c>
      <c r="J36" s="13">
        <v>0</v>
      </c>
      <c r="K36" s="13">
        <v>0</v>
      </c>
    </row>
    <row r="37" spans="1:11" ht="12.75">
      <c r="A37" s="180" t="s">
        <v>83</v>
      </c>
      <c r="B37" s="181"/>
      <c r="C37" s="181"/>
      <c r="D37" s="181"/>
      <c r="E37" s="181"/>
      <c r="F37" s="181"/>
      <c r="G37" s="181"/>
      <c r="H37" s="182"/>
      <c r="I37" s="1">
        <v>31</v>
      </c>
      <c r="J37" s="13">
        <v>0</v>
      </c>
      <c r="K37" s="13">
        <v>0</v>
      </c>
    </row>
    <row r="38" spans="1:11" ht="12.75">
      <c r="A38" s="180" t="s">
        <v>84</v>
      </c>
      <c r="B38" s="181"/>
      <c r="C38" s="181"/>
      <c r="D38" s="181"/>
      <c r="E38" s="181"/>
      <c r="F38" s="181"/>
      <c r="G38" s="181"/>
      <c r="H38" s="182"/>
      <c r="I38" s="1">
        <v>32</v>
      </c>
      <c r="J38" s="13">
        <v>0</v>
      </c>
      <c r="K38" s="13">
        <v>0</v>
      </c>
    </row>
    <row r="39" spans="1:11" ht="12.75">
      <c r="A39" s="180" t="s">
        <v>85</v>
      </c>
      <c r="B39" s="181"/>
      <c r="C39" s="181"/>
      <c r="D39" s="181"/>
      <c r="E39" s="181"/>
      <c r="F39" s="181"/>
      <c r="G39" s="181"/>
      <c r="H39" s="182"/>
      <c r="I39" s="1">
        <v>33</v>
      </c>
      <c r="J39" s="13">
        <v>0</v>
      </c>
      <c r="K39" s="13">
        <v>0</v>
      </c>
    </row>
    <row r="40" spans="1:11" ht="12.75">
      <c r="A40" s="180" t="s">
        <v>86</v>
      </c>
      <c r="B40" s="181"/>
      <c r="C40" s="181"/>
      <c r="D40" s="181"/>
      <c r="E40" s="181"/>
      <c r="F40" s="181"/>
      <c r="G40" s="181"/>
      <c r="H40" s="182"/>
      <c r="I40" s="1">
        <v>34</v>
      </c>
      <c r="J40" s="13">
        <v>33473311</v>
      </c>
      <c r="K40" s="13">
        <v>33048192</v>
      </c>
    </row>
    <row r="41" spans="1:11" ht="12.75">
      <c r="A41" s="193" t="s">
        <v>110</v>
      </c>
      <c r="B41" s="194"/>
      <c r="C41" s="194"/>
      <c r="D41" s="194"/>
      <c r="E41" s="194"/>
      <c r="F41" s="194"/>
      <c r="G41" s="194"/>
      <c r="H41" s="195"/>
      <c r="I41" s="2">
        <v>35</v>
      </c>
      <c r="J41" s="12">
        <f>J24+J27+J31+J34+J35+J38+J39+J40</f>
        <v>1268270312</v>
      </c>
      <c r="K41" s="12">
        <f>K24+K27+K31+K34+K35+K38+K39+K40</f>
        <v>1356119146</v>
      </c>
    </row>
    <row r="42" spans="1:11" ht="12.75">
      <c r="A42" s="171" t="s">
        <v>87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3"/>
    </row>
    <row r="43" spans="1:11" ht="12.75">
      <c r="A43" s="177" t="s">
        <v>89</v>
      </c>
      <c r="B43" s="178"/>
      <c r="C43" s="178"/>
      <c r="D43" s="178"/>
      <c r="E43" s="178"/>
      <c r="F43" s="178"/>
      <c r="G43" s="178"/>
      <c r="H43" s="179"/>
      <c r="I43" s="1">
        <v>36</v>
      </c>
      <c r="J43" s="9">
        <v>85304852</v>
      </c>
      <c r="K43" s="9">
        <v>85304852</v>
      </c>
    </row>
    <row r="44" spans="1:11" ht="12.75">
      <c r="A44" s="180" t="s">
        <v>90</v>
      </c>
      <c r="B44" s="181"/>
      <c r="C44" s="181"/>
      <c r="D44" s="181"/>
      <c r="E44" s="181"/>
      <c r="F44" s="181"/>
      <c r="G44" s="181"/>
      <c r="H44" s="182"/>
      <c r="I44" s="1">
        <v>37</v>
      </c>
      <c r="J44" s="10">
        <v>388876</v>
      </c>
      <c r="K44" s="10">
        <v>-8625290</v>
      </c>
    </row>
    <row r="45" spans="1:11" ht="12.75">
      <c r="A45" s="180" t="s">
        <v>91</v>
      </c>
      <c r="B45" s="181"/>
      <c r="C45" s="181"/>
      <c r="D45" s="181"/>
      <c r="E45" s="181"/>
      <c r="F45" s="181"/>
      <c r="G45" s="181"/>
      <c r="H45" s="182"/>
      <c r="I45" s="1">
        <v>38</v>
      </c>
      <c r="J45" s="10">
        <v>73256906</v>
      </c>
      <c r="K45" s="10">
        <v>73645782</v>
      </c>
    </row>
    <row r="46" spans="1:11" ht="12.75">
      <c r="A46" s="180" t="s">
        <v>92</v>
      </c>
      <c r="B46" s="181"/>
      <c r="C46" s="181"/>
      <c r="D46" s="181"/>
      <c r="E46" s="181"/>
      <c r="F46" s="181"/>
      <c r="G46" s="181"/>
      <c r="H46" s="182"/>
      <c r="I46" s="1">
        <v>39</v>
      </c>
      <c r="J46" s="10">
        <v>4729423</v>
      </c>
      <c r="K46" s="10">
        <v>4729423</v>
      </c>
    </row>
    <row r="47" spans="1:11" ht="12.75">
      <c r="A47" s="180" t="s">
        <v>93</v>
      </c>
      <c r="B47" s="181"/>
      <c r="C47" s="181"/>
      <c r="D47" s="181"/>
      <c r="E47" s="181"/>
      <c r="F47" s="181"/>
      <c r="G47" s="181"/>
      <c r="H47" s="182"/>
      <c r="I47" s="1">
        <v>40</v>
      </c>
      <c r="J47" s="10">
        <v>10602000</v>
      </c>
      <c r="K47" s="10">
        <v>10602000</v>
      </c>
    </row>
    <row r="48" spans="1:11" ht="30" customHeight="1">
      <c r="A48" s="180" t="s">
        <v>94</v>
      </c>
      <c r="B48" s="181"/>
      <c r="C48" s="181"/>
      <c r="D48" s="181"/>
      <c r="E48" s="181"/>
      <c r="F48" s="181"/>
      <c r="G48" s="181"/>
      <c r="H48" s="182"/>
      <c r="I48" s="1">
        <v>41</v>
      </c>
      <c r="J48" s="10">
        <v>-18267</v>
      </c>
      <c r="K48" s="10">
        <v>357974</v>
      </c>
    </row>
    <row r="49" spans="1:11" ht="12.75">
      <c r="A49" s="180" t="s">
        <v>95</v>
      </c>
      <c r="B49" s="181"/>
      <c r="C49" s="181"/>
      <c r="D49" s="181"/>
      <c r="E49" s="181"/>
      <c r="F49" s="181"/>
      <c r="G49" s="181"/>
      <c r="H49" s="182"/>
      <c r="I49" s="1">
        <v>42</v>
      </c>
      <c r="J49" s="10">
        <v>0</v>
      </c>
      <c r="K49" s="10">
        <v>0</v>
      </c>
    </row>
    <row r="50" spans="1:11" ht="12.75">
      <c r="A50" s="190" t="s">
        <v>100</v>
      </c>
      <c r="B50" s="191"/>
      <c r="C50" s="191"/>
      <c r="D50" s="191"/>
      <c r="E50" s="191"/>
      <c r="F50" s="191"/>
      <c r="G50" s="191"/>
      <c r="H50" s="192"/>
      <c r="I50" s="1">
        <v>43</v>
      </c>
      <c r="J50" s="14">
        <f>SUM(J43:J49)</f>
        <v>174263790</v>
      </c>
      <c r="K50" s="14">
        <f>SUM(K43:K49)</f>
        <v>166014741</v>
      </c>
    </row>
    <row r="51" spans="1:11" ht="12.75">
      <c r="A51" s="193" t="s">
        <v>96</v>
      </c>
      <c r="B51" s="194"/>
      <c r="C51" s="194"/>
      <c r="D51" s="194"/>
      <c r="E51" s="194"/>
      <c r="F51" s="194"/>
      <c r="G51" s="194"/>
      <c r="H51" s="195"/>
      <c r="I51" s="1">
        <v>44</v>
      </c>
      <c r="J51" s="12">
        <f>J41+J50</f>
        <v>1442534102</v>
      </c>
      <c r="K51" s="12">
        <f>K41+K50</f>
        <v>1522133887</v>
      </c>
    </row>
    <row r="52" spans="1:11" ht="12.75">
      <c r="A52" s="171" t="s">
        <v>169</v>
      </c>
      <c r="B52" s="196"/>
      <c r="C52" s="196"/>
      <c r="D52" s="196"/>
      <c r="E52" s="196"/>
      <c r="F52" s="196"/>
      <c r="G52" s="196"/>
      <c r="H52" s="196"/>
      <c r="I52" s="172"/>
      <c r="J52" s="172"/>
      <c r="K52" s="173"/>
    </row>
    <row r="53" spans="1:11" ht="12.75">
      <c r="A53" s="190" t="s">
        <v>101</v>
      </c>
      <c r="B53" s="191"/>
      <c r="C53" s="191"/>
      <c r="D53" s="191"/>
      <c r="E53" s="191"/>
      <c r="F53" s="191"/>
      <c r="G53" s="191"/>
      <c r="H53" s="192"/>
      <c r="I53" s="1">
        <v>45</v>
      </c>
      <c r="J53" s="11">
        <v>174263790</v>
      </c>
      <c r="K53" s="11">
        <v>166014741</v>
      </c>
    </row>
    <row r="54" spans="1:11" ht="12.75">
      <c r="A54" s="180" t="s">
        <v>102</v>
      </c>
      <c r="B54" s="181"/>
      <c r="C54" s="181"/>
      <c r="D54" s="181"/>
      <c r="E54" s="181"/>
      <c r="F54" s="181"/>
      <c r="G54" s="181"/>
      <c r="H54" s="182"/>
      <c r="I54" s="1">
        <v>46</v>
      </c>
      <c r="J54" s="10">
        <v>174263790</v>
      </c>
      <c r="K54" s="10">
        <v>166014741</v>
      </c>
    </row>
    <row r="55" spans="1:11" ht="12.75">
      <c r="A55" s="183" t="s">
        <v>109</v>
      </c>
      <c r="B55" s="184"/>
      <c r="C55" s="184"/>
      <c r="D55" s="184"/>
      <c r="E55" s="184"/>
      <c r="F55" s="184"/>
      <c r="G55" s="184"/>
      <c r="H55" s="185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7">
    <mergeCell ref="A53:H53"/>
    <mergeCell ref="A47:H47"/>
    <mergeCell ref="A48:H48"/>
    <mergeCell ref="A41:H41"/>
    <mergeCell ref="A42:K42"/>
    <mergeCell ref="A43:H43"/>
    <mergeCell ref="A44:H44"/>
    <mergeCell ref="A46:H4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4:H54"/>
    <mergeCell ref="A55:H55"/>
    <mergeCell ref="A3:H3"/>
    <mergeCell ref="A4:H4"/>
    <mergeCell ref="A49:H49"/>
    <mergeCell ref="A50:H50"/>
    <mergeCell ref="A51:H51"/>
    <mergeCell ref="A52:K52"/>
    <mergeCell ref="A45:H45"/>
    <mergeCell ref="A36:H36"/>
    <mergeCell ref="A26:H26"/>
    <mergeCell ref="A27:H27"/>
    <mergeCell ref="A35:H35"/>
    <mergeCell ref="A28:H28"/>
    <mergeCell ref="A29:H29"/>
    <mergeCell ref="A30:H30"/>
    <mergeCell ref="A31:H31"/>
    <mergeCell ref="A18:H18"/>
    <mergeCell ref="A19:H19"/>
    <mergeCell ref="A20:H20"/>
    <mergeCell ref="A21:H21"/>
    <mergeCell ref="A24:H24"/>
    <mergeCell ref="A25:H25"/>
    <mergeCell ref="A12:H12"/>
    <mergeCell ref="A13:H13"/>
    <mergeCell ref="A14:H14"/>
    <mergeCell ref="A15:H15"/>
    <mergeCell ref="A16:H16"/>
    <mergeCell ref="A17:H17"/>
    <mergeCell ref="J2:K2"/>
    <mergeCell ref="A5:K5"/>
    <mergeCell ref="A6:H6"/>
    <mergeCell ref="A7:H7"/>
    <mergeCell ref="A22:H22"/>
    <mergeCell ref="A23:K23"/>
    <mergeCell ref="A8:H8"/>
    <mergeCell ref="A9:H9"/>
    <mergeCell ref="A10:H10"/>
    <mergeCell ref="A11:H11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48:K49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7:K21 J43:K43 J46:K47 J32:K34 J25:K26 J28:K3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7">
      <selection activeCell="K32" sqref="K32"/>
    </sheetView>
  </sheetViews>
  <sheetFormatPr defaultColWidth="9.140625" defaultRowHeight="12.75"/>
  <cols>
    <col min="1" max="16384" width="9.140625" style="79" customWidth="1"/>
  </cols>
  <sheetData>
    <row r="1" spans="1:11" ht="15.75">
      <c r="A1" s="200" t="s">
        <v>155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3:11" ht="12.75" customHeight="1">
      <c r="C2" s="197" t="s">
        <v>219</v>
      </c>
      <c r="D2" s="197"/>
      <c r="E2" s="198" t="s">
        <v>264</v>
      </c>
      <c r="F2" s="199"/>
      <c r="G2" s="74" t="s">
        <v>104</v>
      </c>
      <c r="H2" s="198" t="s">
        <v>263</v>
      </c>
      <c r="I2" s="199"/>
      <c r="J2" s="201" t="s">
        <v>230</v>
      </c>
      <c r="K2" s="158"/>
    </row>
    <row r="3" spans="1:11" ht="24" thickBot="1">
      <c r="A3" s="202" t="s">
        <v>189</v>
      </c>
      <c r="B3" s="202"/>
      <c r="C3" s="202"/>
      <c r="D3" s="202"/>
      <c r="E3" s="202"/>
      <c r="F3" s="202"/>
      <c r="G3" s="202"/>
      <c r="H3" s="202"/>
      <c r="I3" s="80" t="s">
        <v>232</v>
      </c>
      <c r="J3" s="82" t="s">
        <v>2</v>
      </c>
      <c r="K3" s="82" t="s">
        <v>3</v>
      </c>
    </row>
    <row r="4" spans="1:11" ht="12.75">
      <c r="A4" s="189">
        <v>1</v>
      </c>
      <c r="B4" s="189"/>
      <c r="C4" s="189"/>
      <c r="D4" s="189"/>
      <c r="E4" s="189"/>
      <c r="F4" s="189"/>
      <c r="G4" s="189"/>
      <c r="H4" s="189"/>
      <c r="I4" s="84">
        <v>2</v>
      </c>
      <c r="J4" s="83">
        <v>3</v>
      </c>
      <c r="K4" s="83">
        <v>4</v>
      </c>
    </row>
    <row r="5" spans="1:11" ht="12.75">
      <c r="A5" s="177" t="s">
        <v>170</v>
      </c>
      <c r="B5" s="178"/>
      <c r="C5" s="178"/>
      <c r="D5" s="178"/>
      <c r="E5" s="178"/>
      <c r="F5" s="178"/>
      <c r="G5" s="178"/>
      <c r="H5" s="179"/>
      <c r="I5" s="3">
        <v>48</v>
      </c>
      <c r="J5" s="15">
        <v>79670364</v>
      </c>
      <c r="K5" s="15">
        <v>68893457</v>
      </c>
    </row>
    <row r="6" spans="1:11" ht="12.75">
      <c r="A6" s="180" t="s">
        <v>171</v>
      </c>
      <c r="B6" s="181"/>
      <c r="C6" s="181"/>
      <c r="D6" s="181"/>
      <c r="E6" s="181"/>
      <c r="F6" s="181"/>
      <c r="G6" s="181"/>
      <c r="H6" s="182"/>
      <c r="I6" s="1">
        <v>49</v>
      </c>
      <c r="J6" s="15">
        <v>40570057</v>
      </c>
      <c r="K6" s="15">
        <v>37052522</v>
      </c>
    </row>
    <row r="7" spans="1:11" ht="12.75">
      <c r="A7" s="190" t="s">
        <v>107</v>
      </c>
      <c r="B7" s="191"/>
      <c r="C7" s="191"/>
      <c r="D7" s="191"/>
      <c r="E7" s="191"/>
      <c r="F7" s="191"/>
      <c r="G7" s="191"/>
      <c r="H7" s="192"/>
      <c r="I7" s="1">
        <v>50</v>
      </c>
      <c r="J7" s="16">
        <f>J5-J6</f>
        <v>39100307</v>
      </c>
      <c r="K7" s="16">
        <f>K5-K6</f>
        <v>31840935</v>
      </c>
    </row>
    <row r="8" spans="1:11" ht="12.75">
      <c r="A8" s="180" t="s">
        <v>172</v>
      </c>
      <c r="B8" s="181"/>
      <c r="C8" s="181"/>
      <c r="D8" s="181"/>
      <c r="E8" s="181"/>
      <c r="F8" s="181"/>
      <c r="G8" s="181"/>
      <c r="H8" s="182"/>
      <c r="I8" s="1">
        <v>51</v>
      </c>
      <c r="J8" s="15">
        <v>12215919</v>
      </c>
      <c r="K8" s="15">
        <v>11876369</v>
      </c>
    </row>
    <row r="9" spans="1:11" ht="12.75">
      <c r="A9" s="180" t="s">
        <v>173</v>
      </c>
      <c r="B9" s="181"/>
      <c r="C9" s="181"/>
      <c r="D9" s="181"/>
      <c r="E9" s="181"/>
      <c r="F9" s="181"/>
      <c r="G9" s="181"/>
      <c r="H9" s="182"/>
      <c r="I9" s="1">
        <v>52</v>
      </c>
      <c r="J9" s="15">
        <v>3076927</v>
      </c>
      <c r="K9" s="15">
        <v>2966606</v>
      </c>
    </row>
    <row r="10" spans="1:11" ht="12.75">
      <c r="A10" s="190" t="s">
        <v>106</v>
      </c>
      <c r="B10" s="191"/>
      <c r="C10" s="191"/>
      <c r="D10" s="191"/>
      <c r="E10" s="191"/>
      <c r="F10" s="191"/>
      <c r="G10" s="191"/>
      <c r="H10" s="192"/>
      <c r="I10" s="1">
        <v>53</v>
      </c>
      <c r="J10" s="16">
        <f>J8-J9</f>
        <v>9138992</v>
      </c>
      <c r="K10" s="16">
        <f>K8-K9</f>
        <v>8909763</v>
      </c>
    </row>
    <row r="11" spans="1:11" ht="24.75" customHeight="1">
      <c r="A11" s="180" t="s">
        <v>32</v>
      </c>
      <c r="B11" s="181"/>
      <c r="C11" s="181"/>
      <c r="D11" s="181"/>
      <c r="E11" s="181"/>
      <c r="F11" s="181"/>
      <c r="G11" s="181"/>
      <c r="H11" s="182"/>
      <c r="I11" s="1">
        <v>54</v>
      </c>
      <c r="J11" s="15">
        <v>0</v>
      </c>
      <c r="K11" s="15">
        <v>0</v>
      </c>
    </row>
    <row r="12" spans="1:11" ht="12.75">
      <c r="A12" s="180" t="s">
        <v>174</v>
      </c>
      <c r="B12" s="181"/>
      <c r="C12" s="181"/>
      <c r="D12" s="181"/>
      <c r="E12" s="181"/>
      <c r="F12" s="181"/>
      <c r="G12" s="181"/>
      <c r="H12" s="182"/>
      <c r="I12" s="1">
        <v>55</v>
      </c>
      <c r="J12" s="15">
        <v>2729015</v>
      </c>
      <c r="K12" s="15">
        <v>2869348</v>
      </c>
    </row>
    <row r="13" spans="1:11" ht="12.75">
      <c r="A13" s="180" t="s">
        <v>175</v>
      </c>
      <c r="B13" s="181"/>
      <c r="C13" s="181"/>
      <c r="D13" s="181"/>
      <c r="E13" s="181"/>
      <c r="F13" s="181"/>
      <c r="G13" s="181"/>
      <c r="H13" s="182"/>
      <c r="I13" s="1">
        <v>56</v>
      </c>
      <c r="J13" s="15">
        <v>-215</v>
      </c>
      <c r="K13" s="15">
        <v>360</v>
      </c>
    </row>
    <row r="14" spans="1:11" ht="23.25" customHeight="1">
      <c r="A14" s="180" t="s">
        <v>176</v>
      </c>
      <c r="B14" s="181"/>
      <c r="C14" s="181"/>
      <c r="D14" s="181"/>
      <c r="E14" s="181"/>
      <c r="F14" s="181"/>
      <c r="G14" s="181"/>
      <c r="H14" s="182"/>
      <c r="I14" s="1">
        <v>57</v>
      </c>
      <c r="J14" s="15">
        <v>0</v>
      </c>
      <c r="K14" s="15">
        <v>0</v>
      </c>
    </row>
    <row r="15" spans="1:11" ht="12.75">
      <c r="A15" s="180" t="s">
        <v>177</v>
      </c>
      <c r="B15" s="181"/>
      <c r="C15" s="181"/>
      <c r="D15" s="181"/>
      <c r="E15" s="181"/>
      <c r="F15" s="181"/>
      <c r="G15" s="181"/>
      <c r="H15" s="182"/>
      <c r="I15" s="1">
        <v>58</v>
      </c>
      <c r="J15" s="15">
        <v>2641341</v>
      </c>
      <c r="K15" s="15">
        <v>579564</v>
      </c>
    </row>
    <row r="16" spans="1:11" ht="12.75">
      <c r="A16" s="180" t="s">
        <v>178</v>
      </c>
      <c r="B16" s="181"/>
      <c r="C16" s="181"/>
      <c r="D16" s="181"/>
      <c r="E16" s="181"/>
      <c r="F16" s="181"/>
      <c r="G16" s="181"/>
      <c r="H16" s="182"/>
      <c r="I16" s="1">
        <v>59</v>
      </c>
      <c r="J16" s="15">
        <v>0</v>
      </c>
      <c r="K16" s="15">
        <v>0</v>
      </c>
    </row>
    <row r="17" spans="1:11" ht="12.75">
      <c r="A17" s="180" t="s">
        <v>179</v>
      </c>
      <c r="B17" s="181"/>
      <c r="C17" s="181"/>
      <c r="D17" s="181"/>
      <c r="E17" s="181"/>
      <c r="F17" s="181"/>
      <c r="G17" s="181"/>
      <c r="H17" s="182"/>
      <c r="I17" s="1">
        <v>60</v>
      </c>
      <c r="J17" s="15">
        <v>0</v>
      </c>
      <c r="K17" s="15">
        <v>0</v>
      </c>
    </row>
    <row r="18" spans="1:11" ht="12.75">
      <c r="A18" s="180" t="s">
        <v>180</v>
      </c>
      <c r="B18" s="181"/>
      <c r="C18" s="181"/>
      <c r="D18" s="181"/>
      <c r="E18" s="181"/>
      <c r="F18" s="181"/>
      <c r="G18" s="181"/>
      <c r="H18" s="182"/>
      <c r="I18" s="1">
        <v>61</v>
      </c>
      <c r="J18" s="15">
        <v>0</v>
      </c>
      <c r="K18" s="15">
        <v>0</v>
      </c>
    </row>
    <row r="19" spans="1:11" ht="12.75">
      <c r="A19" s="180" t="s">
        <v>181</v>
      </c>
      <c r="B19" s="181"/>
      <c r="C19" s="181"/>
      <c r="D19" s="181"/>
      <c r="E19" s="181"/>
      <c r="F19" s="181"/>
      <c r="G19" s="181"/>
      <c r="H19" s="182"/>
      <c r="I19" s="1">
        <v>62</v>
      </c>
      <c r="J19" s="15">
        <v>0</v>
      </c>
      <c r="K19" s="15">
        <v>0</v>
      </c>
    </row>
    <row r="20" spans="1:11" ht="12.75">
      <c r="A20" s="180" t="s">
        <v>182</v>
      </c>
      <c r="B20" s="181"/>
      <c r="C20" s="181"/>
      <c r="D20" s="181"/>
      <c r="E20" s="181"/>
      <c r="F20" s="181"/>
      <c r="G20" s="181"/>
      <c r="H20" s="182"/>
      <c r="I20" s="1">
        <v>63</v>
      </c>
      <c r="J20" s="15">
        <v>-337089</v>
      </c>
      <c r="K20" s="15">
        <v>56242</v>
      </c>
    </row>
    <row r="21" spans="1:11" ht="12.75">
      <c r="A21" s="180" t="s">
        <v>21</v>
      </c>
      <c r="B21" s="181"/>
      <c r="C21" s="181"/>
      <c r="D21" s="181"/>
      <c r="E21" s="181"/>
      <c r="F21" s="181"/>
      <c r="G21" s="181"/>
      <c r="H21" s="182"/>
      <c r="I21" s="1">
        <v>64</v>
      </c>
      <c r="J21" s="15">
        <v>1349827</v>
      </c>
      <c r="K21" s="15">
        <v>1194305</v>
      </c>
    </row>
    <row r="22" spans="1:11" ht="12.75">
      <c r="A22" s="180" t="s">
        <v>22</v>
      </c>
      <c r="B22" s="181"/>
      <c r="C22" s="181"/>
      <c r="D22" s="181"/>
      <c r="E22" s="181"/>
      <c r="F22" s="181"/>
      <c r="G22" s="181"/>
      <c r="H22" s="182"/>
      <c r="I22" s="1">
        <v>65</v>
      </c>
      <c r="J22" s="15">
        <v>1316777</v>
      </c>
      <c r="K22" s="15">
        <v>844010</v>
      </c>
    </row>
    <row r="23" spans="1:11" ht="12.75">
      <c r="A23" s="180" t="s">
        <v>23</v>
      </c>
      <c r="B23" s="181"/>
      <c r="C23" s="181"/>
      <c r="D23" s="181"/>
      <c r="E23" s="181"/>
      <c r="F23" s="181"/>
      <c r="G23" s="181"/>
      <c r="H23" s="182"/>
      <c r="I23" s="1">
        <v>66</v>
      </c>
      <c r="J23" s="15">
        <v>40351696</v>
      </c>
      <c r="K23" s="15">
        <v>35638616</v>
      </c>
    </row>
    <row r="24" spans="1:11" ht="25.5" customHeight="1">
      <c r="A24" s="190" t="s">
        <v>105</v>
      </c>
      <c r="B24" s="191"/>
      <c r="C24" s="191"/>
      <c r="D24" s="191"/>
      <c r="E24" s="191"/>
      <c r="F24" s="191"/>
      <c r="G24" s="191"/>
      <c r="H24" s="192"/>
      <c r="I24" s="1">
        <v>67</v>
      </c>
      <c r="J24" s="16">
        <f>J7+J10+SUM(J11:J21)-J22-J23</f>
        <v>12953705</v>
      </c>
      <c r="K24" s="16">
        <f>K7+K10+SUM(K11:K21)-K22-K23</f>
        <v>8967891</v>
      </c>
    </row>
    <row r="25" spans="1:11" ht="12.75">
      <c r="A25" s="180" t="s">
        <v>24</v>
      </c>
      <c r="B25" s="181"/>
      <c r="C25" s="181"/>
      <c r="D25" s="181"/>
      <c r="E25" s="181"/>
      <c r="F25" s="181"/>
      <c r="G25" s="181"/>
      <c r="H25" s="182"/>
      <c r="I25" s="1">
        <v>68</v>
      </c>
      <c r="J25" s="15">
        <v>12010021</v>
      </c>
      <c r="K25" s="15">
        <v>19559510</v>
      </c>
    </row>
    <row r="26" spans="1:11" ht="12.75">
      <c r="A26" s="190" t="s">
        <v>30</v>
      </c>
      <c r="B26" s="191"/>
      <c r="C26" s="191"/>
      <c r="D26" s="191"/>
      <c r="E26" s="191"/>
      <c r="F26" s="191"/>
      <c r="G26" s="191"/>
      <c r="H26" s="192"/>
      <c r="I26" s="1">
        <v>69</v>
      </c>
      <c r="J26" s="16">
        <f>J24-J25</f>
        <v>943684</v>
      </c>
      <c r="K26" s="16">
        <f>K24-K25</f>
        <v>-10591619</v>
      </c>
    </row>
    <row r="27" spans="1:11" ht="12.75">
      <c r="A27" s="190" t="s">
        <v>25</v>
      </c>
      <c r="B27" s="191"/>
      <c r="C27" s="191"/>
      <c r="D27" s="191"/>
      <c r="E27" s="191"/>
      <c r="F27" s="191"/>
      <c r="G27" s="191"/>
      <c r="H27" s="192"/>
      <c r="I27" s="1">
        <v>70</v>
      </c>
      <c r="J27" s="15">
        <v>554808</v>
      </c>
      <c r="K27" s="15">
        <v>-1966329</v>
      </c>
    </row>
    <row r="28" spans="1:11" ht="12.75">
      <c r="A28" s="190" t="s">
        <v>31</v>
      </c>
      <c r="B28" s="191"/>
      <c r="C28" s="191"/>
      <c r="D28" s="191"/>
      <c r="E28" s="191"/>
      <c r="F28" s="191"/>
      <c r="G28" s="191"/>
      <c r="H28" s="192"/>
      <c r="I28" s="1">
        <v>71</v>
      </c>
      <c r="J28" s="16">
        <f>J26-J27</f>
        <v>388876</v>
      </c>
      <c r="K28" s="16">
        <f>K26-K27</f>
        <v>-8625290</v>
      </c>
    </row>
    <row r="29" spans="1:11" ht="12.75">
      <c r="A29" s="180" t="s">
        <v>26</v>
      </c>
      <c r="B29" s="181"/>
      <c r="C29" s="181"/>
      <c r="D29" s="181"/>
      <c r="E29" s="181"/>
      <c r="F29" s="181"/>
      <c r="G29" s="181"/>
      <c r="H29" s="182"/>
      <c r="I29" s="1">
        <v>72</v>
      </c>
      <c r="J29" s="17">
        <v>0</v>
      </c>
      <c r="K29" s="17">
        <v>0</v>
      </c>
    </row>
    <row r="30" spans="1:11" ht="12.75">
      <c r="A30" s="171" t="s">
        <v>27</v>
      </c>
      <c r="B30" s="196"/>
      <c r="C30" s="196"/>
      <c r="D30" s="196"/>
      <c r="E30" s="196"/>
      <c r="F30" s="196"/>
      <c r="G30" s="196"/>
      <c r="H30" s="196"/>
      <c r="I30" s="172"/>
      <c r="J30" s="172"/>
      <c r="K30" s="173"/>
    </row>
    <row r="31" spans="1:11" ht="12.75">
      <c r="A31" s="203" t="s">
        <v>28</v>
      </c>
      <c r="B31" s="178"/>
      <c r="C31" s="178"/>
      <c r="D31" s="178"/>
      <c r="E31" s="178"/>
      <c r="F31" s="178"/>
      <c r="G31" s="178"/>
      <c r="H31" s="179"/>
      <c r="I31" s="1">
        <v>73</v>
      </c>
      <c r="J31" s="16">
        <v>388876</v>
      </c>
      <c r="K31" s="16">
        <v>-8625290</v>
      </c>
    </row>
    <row r="32" spans="1:11" ht="12.75">
      <c r="A32" s="204" t="s">
        <v>29</v>
      </c>
      <c r="B32" s="181"/>
      <c r="C32" s="181"/>
      <c r="D32" s="181"/>
      <c r="E32" s="181"/>
      <c r="F32" s="181"/>
      <c r="G32" s="181"/>
      <c r="H32" s="182"/>
      <c r="I32" s="1">
        <v>74</v>
      </c>
      <c r="J32" s="15">
        <v>388876</v>
      </c>
      <c r="K32" s="15">
        <v>-8625290</v>
      </c>
    </row>
    <row r="33" spans="1:11" ht="12.75">
      <c r="A33" s="205" t="s">
        <v>108</v>
      </c>
      <c r="B33" s="184"/>
      <c r="C33" s="184"/>
      <c r="D33" s="184"/>
      <c r="E33" s="184"/>
      <c r="F33" s="184"/>
      <c r="G33" s="184"/>
      <c r="H33" s="185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6">
    <mergeCell ref="A22:H22"/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  <mergeCell ref="A16:H16"/>
    <mergeCell ref="A17:H17"/>
    <mergeCell ref="A18:H18"/>
    <mergeCell ref="A19:H19"/>
    <mergeCell ref="A20:H20"/>
    <mergeCell ref="A21:H21"/>
    <mergeCell ref="A6:H6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9:H9"/>
    <mergeCell ref="A10:H10"/>
    <mergeCell ref="A1:K1"/>
    <mergeCell ref="C2:D2"/>
    <mergeCell ref="E2:F2"/>
    <mergeCell ref="H2:I2"/>
    <mergeCell ref="J2:K2"/>
    <mergeCell ref="A3:H3"/>
    <mergeCell ref="A4:H4"/>
    <mergeCell ref="A5:H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1:K17 J32:K32 J25:K25 J27:K27 J20:K20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9:K29 J5:K6 J18:K19 J21:K23 J8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26">
      <selection activeCell="K50" sqref="K50"/>
    </sheetView>
  </sheetViews>
  <sheetFormatPr defaultColWidth="9.140625" defaultRowHeight="12.75"/>
  <cols>
    <col min="1" max="7" width="9.140625" style="79" customWidth="1"/>
    <col min="8" max="8" width="13.28125" style="79" customWidth="1"/>
    <col min="9" max="16384" width="9.140625" style="79" customWidth="1"/>
  </cols>
  <sheetData>
    <row r="1" spans="1:11" ht="15.75">
      <c r="A1" s="200" t="s">
        <v>222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3:11" ht="12.75">
      <c r="C2" s="197" t="s">
        <v>223</v>
      </c>
      <c r="D2" s="215"/>
      <c r="E2" s="198" t="s">
        <v>264</v>
      </c>
      <c r="F2" s="199"/>
      <c r="G2" s="74" t="s">
        <v>104</v>
      </c>
      <c r="H2" s="198" t="s">
        <v>263</v>
      </c>
      <c r="I2" s="199"/>
      <c r="J2" s="201" t="s">
        <v>230</v>
      </c>
      <c r="K2" s="158"/>
    </row>
    <row r="3" spans="1:11" ht="24" thickBot="1">
      <c r="A3" s="235" t="s">
        <v>189</v>
      </c>
      <c r="B3" s="235"/>
      <c r="C3" s="235"/>
      <c r="D3" s="235"/>
      <c r="E3" s="235"/>
      <c r="F3" s="235"/>
      <c r="G3" s="235"/>
      <c r="H3" s="235"/>
      <c r="I3" s="85" t="s">
        <v>232</v>
      </c>
      <c r="J3" s="86" t="s">
        <v>2</v>
      </c>
      <c r="K3" s="86" t="s">
        <v>3</v>
      </c>
    </row>
    <row r="4" spans="1:11" ht="12.75">
      <c r="A4" s="236">
        <v>1</v>
      </c>
      <c r="B4" s="236"/>
      <c r="C4" s="236"/>
      <c r="D4" s="236"/>
      <c r="E4" s="236"/>
      <c r="F4" s="236"/>
      <c r="G4" s="236"/>
      <c r="H4" s="236"/>
      <c r="I4" s="87">
        <v>2</v>
      </c>
      <c r="J4" s="88" t="s">
        <v>220</v>
      </c>
      <c r="K4" s="88" t="s">
        <v>221</v>
      </c>
    </row>
    <row r="5" spans="1:11" ht="12.75">
      <c r="A5" s="217" t="s">
        <v>116</v>
      </c>
      <c r="B5" s="218"/>
      <c r="C5" s="218"/>
      <c r="D5" s="218"/>
      <c r="E5" s="218"/>
      <c r="F5" s="218"/>
      <c r="G5" s="218"/>
      <c r="H5" s="218"/>
      <c r="I5" s="219"/>
      <c r="J5" s="219"/>
      <c r="K5" s="220"/>
    </row>
    <row r="6" spans="1:11" ht="12.75">
      <c r="A6" s="237" t="s">
        <v>229</v>
      </c>
      <c r="B6" s="238"/>
      <c r="C6" s="238"/>
      <c r="D6" s="238"/>
      <c r="E6" s="238"/>
      <c r="F6" s="238"/>
      <c r="G6" s="238"/>
      <c r="H6" s="239"/>
      <c r="I6" s="1">
        <v>1</v>
      </c>
      <c r="J6" s="20">
        <f>SUM(J7:J12)</f>
        <v>17448126</v>
      </c>
      <c r="K6" s="20">
        <f>SUM(K7:K12)</f>
        <v>11637296</v>
      </c>
    </row>
    <row r="7" spans="1:11" ht="12.75">
      <c r="A7" s="209" t="s">
        <v>117</v>
      </c>
      <c r="B7" s="230"/>
      <c r="C7" s="230"/>
      <c r="D7" s="230"/>
      <c r="E7" s="230"/>
      <c r="F7" s="230"/>
      <c r="G7" s="230"/>
      <c r="H7" s="231"/>
      <c r="I7" s="1">
        <v>2</v>
      </c>
      <c r="J7" s="15">
        <v>943684</v>
      </c>
      <c r="K7" s="15">
        <v>-10591619</v>
      </c>
    </row>
    <row r="8" spans="1:11" ht="12.75">
      <c r="A8" s="209" t="s">
        <v>118</v>
      </c>
      <c r="B8" s="230"/>
      <c r="C8" s="230"/>
      <c r="D8" s="230"/>
      <c r="E8" s="230"/>
      <c r="F8" s="230"/>
      <c r="G8" s="230"/>
      <c r="H8" s="231"/>
      <c r="I8" s="1">
        <v>3</v>
      </c>
      <c r="J8" s="15">
        <v>12010021</v>
      </c>
      <c r="K8" s="15">
        <v>19559510</v>
      </c>
    </row>
    <row r="9" spans="1:11" ht="12.75">
      <c r="A9" s="209" t="s">
        <v>119</v>
      </c>
      <c r="B9" s="230"/>
      <c r="C9" s="230"/>
      <c r="D9" s="230"/>
      <c r="E9" s="230"/>
      <c r="F9" s="230"/>
      <c r="G9" s="230"/>
      <c r="H9" s="231"/>
      <c r="I9" s="1">
        <v>4</v>
      </c>
      <c r="J9" s="15">
        <v>4494421</v>
      </c>
      <c r="K9" s="15">
        <v>2669405</v>
      </c>
    </row>
    <row r="10" spans="1:11" ht="23.25" customHeight="1">
      <c r="A10" s="209" t="s">
        <v>120</v>
      </c>
      <c r="B10" s="230"/>
      <c r="C10" s="230"/>
      <c r="D10" s="230"/>
      <c r="E10" s="230"/>
      <c r="F10" s="230"/>
      <c r="G10" s="230"/>
      <c r="H10" s="231"/>
      <c r="I10" s="1">
        <v>5</v>
      </c>
      <c r="J10" s="15">
        <v>0</v>
      </c>
      <c r="K10" s="15">
        <v>0</v>
      </c>
    </row>
    <row r="11" spans="1:11" ht="12.75">
      <c r="A11" s="209" t="s">
        <v>5</v>
      </c>
      <c r="B11" s="230"/>
      <c r="C11" s="230"/>
      <c r="D11" s="230"/>
      <c r="E11" s="230"/>
      <c r="F11" s="230"/>
      <c r="G11" s="230"/>
      <c r="H11" s="231"/>
      <c r="I11" s="1">
        <v>6</v>
      </c>
      <c r="J11" s="15">
        <v>0</v>
      </c>
      <c r="K11" s="15">
        <v>0</v>
      </c>
    </row>
    <row r="12" spans="1:11" ht="12.75">
      <c r="A12" s="209" t="s">
        <v>6</v>
      </c>
      <c r="B12" s="230"/>
      <c r="C12" s="230"/>
      <c r="D12" s="230"/>
      <c r="E12" s="230"/>
      <c r="F12" s="230"/>
      <c r="G12" s="230"/>
      <c r="H12" s="231"/>
      <c r="I12" s="1">
        <v>7</v>
      </c>
      <c r="J12" s="15">
        <v>0</v>
      </c>
      <c r="K12" s="15">
        <v>0</v>
      </c>
    </row>
    <row r="13" spans="1:11" ht="12.75">
      <c r="A13" s="216" t="s">
        <v>121</v>
      </c>
      <c r="B13" s="230"/>
      <c r="C13" s="230"/>
      <c r="D13" s="230"/>
      <c r="E13" s="230"/>
      <c r="F13" s="230"/>
      <c r="G13" s="230"/>
      <c r="H13" s="231"/>
      <c r="I13" s="1">
        <v>8</v>
      </c>
      <c r="J13" s="16">
        <f>SUM(J14:J21)</f>
        <v>52531881</v>
      </c>
      <c r="K13" s="16">
        <f>SUM(K14:K21)</f>
        <v>-126360803</v>
      </c>
    </row>
    <row r="14" spans="1:11" ht="12.75">
      <c r="A14" s="209" t="s">
        <v>122</v>
      </c>
      <c r="B14" s="230"/>
      <c r="C14" s="230"/>
      <c r="D14" s="230"/>
      <c r="E14" s="230"/>
      <c r="F14" s="230"/>
      <c r="G14" s="230"/>
      <c r="H14" s="231"/>
      <c r="I14" s="1">
        <v>9</v>
      </c>
      <c r="J14" s="15">
        <v>7118325</v>
      </c>
      <c r="K14" s="15">
        <v>-37681765</v>
      </c>
    </row>
    <row r="15" spans="1:11" ht="12.75">
      <c r="A15" s="209" t="s">
        <v>123</v>
      </c>
      <c r="B15" s="230"/>
      <c r="C15" s="230"/>
      <c r="D15" s="230"/>
      <c r="E15" s="230"/>
      <c r="F15" s="230"/>
      <c r="G15" s="230"/>
      <c r="H15" s="231"/>
      <c r="I15" s="1">
        <v>10</v>
      </c>
      <c r="J15" s="15">
        <v>10329427</v>
      </c>
      <c r="K15" s="15">
        <v>-24687799</v>
      </c>
    </row>
    <row r="16" spans="1:11" ht="12.75">
      <c r="A16" s="209" t="s">
        <v>124</v>
      </c>
      <c r="B16" s="230"/>
      <c r="C16" s="230"/>
      <c r="D16" s="230"/>
      <c r="E16" s="230"/>
      <c r="F16" s="230"/>
      <c r="G16" s="230"/>
      <c r="H16" s="231"/>
      <c r="I16" s="1">
        <v>11</v>
      </c>
      <c r="J16" s="21">
        <v>19564958</v>
      </c>
      <c r="K16" s="15">
        <v>-37771395</v>
      </c>
    </row>
    <row r="17" spans="1:11" ht="12.75">
      <c r="A17" s="209" t="s">
        <v>125</v>
      </c>
      <c r="B17" s="230"/>
      <c r="C17" s="230"/>
      <c r="D17" s="230"/>
      <c r="E17" s="230"/>
      <c r="F17" s="230"/>
      <c r="G17" s="230"/>
      <c r="H17" s="231"/>
      <c r="I17" s="1">
        <v>12</v>
      </c>
      <c r="J17" s="15">
        <v>47074106</v>
      </c>
      <c r="K17" s="15">
        <v>69997504</v>
      </c>
    </row>
    <row r="18" spans="1:11" ht="25.5" customHeight="1">
      <c r="A18" s="209" t="s">
        <v>7</v>
      </c>
      <c r="B18" s="230"/>
      <c r="C18" s="230"/>
      <c r="D18" s="230"/>
      <c r="E18" s="230"/>
      <c r="F18" s="230"/>
      <c r="G18" s="230"/>
      <c r="H18" s="231"/>
      <c r="I18" s="1">
        <v>13</v>
      </c>
      <c r="J18" s="15">
        <v>0</v>
      </c>
      <c r="K18" s="15">
        <v>0</v>
      </c>
    </row>
    <row r="19" spans="1:11" ht="12.75">
      <c r="A19" s="209" t="s">
        <v>49</v>
      </c>
      <c r="B19" s="230"/>
      <c r="C19" s="230"/>
      <c r="D19" s="230"/>
      <c r="E19" s="230"/>
      <c r="F19" s="230"/>
      <c r="G19" s="230"/>
      <c r="H19" s="231"/>
      <c r="I19" s="1">
        <v>14</v>
      </c>
      <c r="J19" s="15">
        <v>-30207390</v>
      </c>
      <c r="K19" s="15">
        <v>-97131630</v>
      </c>
    </row>
    <row r="20" spans="1:11" ht="22.5" customHeight="1">
      <c r="A20" s="232" t="s">
        <v>8</v>
      </c>
      <c r="B20" s="233"/>
      <c r="C20" s="233"/>
      <c r="D20" s="233"/>
      <c r="E20" s="233"/>
      <c r="F20" s="233"/>
      <c r="G20" s="233"/>
      <c r="H20" s="234"/>
      <c r="I20" s="1">
        <v>15</v>
      </c>
      <c r="J20" s="15">
        <v>0</v>
      </c>
      <c r="K20" s="15">
        <v>0</v>
      </c>
    </row>
    <row r="21" spans="1:11" ht="12.75">
      <c r="A21" s="209" t="s">
        <v>126</v>
      </c>
      <c r="B21" s="210"/>
      <c r="C21" s="210"/>
      <c r="D21" s="210"/>
      <c r="E21" s="210"/>
      <c r="F21" s="210"/>
      <c r="G21" s="210"/>
      <c r="H21" s="211"/>
      <c r="I21" s="1">
        <v>16</v>
      </c>
      <c r="J21" s="15">
        <v>-1347545</v>
      </c>
      <c r="K21" s="15">
        <v>914282</v>
      </c>
    </row>
    <row r="22" spans="1:11" ht="12.75">
      <c r="A22" s="216" t="s">
        <v>127</v>
      </c>
      <c r="B22" s="210"/>
      <c r="C22" s="210"/>
      <c r="D22" s="210"/>
      <c r="E22" s="210"/>
      <c r="F22" s="210"/>
      <c r="G22" s="210"/>
      <c r="H22" s="211"/>
      <c r="I22" s="1">
        <v>17</v>
      </c>
      <c r="J22" s="16">
        <f>SUM(J23:J26)</f>
        <v>-42405443</v>
      </c>
      <c r="K22" s="16">
        <f>SUM(K23:K26)</f>
        <v>87600816</v>
      </c>
    </row>
    <row r="23" spans="1:11" ht="12.75">
      <c r="A23" s="209" t="s">
        <v>128</v>
      </c>
      <c r="B23" s="210"/>
      <c r="C23" s="210"/>
      <c r="D23" s="210"/>
      <c r="E23" s="210"/>
      <c r="F23" s="210"/>
      <c r="G23" s="210"/>
      <c r="H23" s="211"/>
      <c r="I23" s="1">
        <v>18</v>
      </c>
      <c r="J23" s="15">
        <v>-7533167</v>
      </c>
      <c r="K23" s="15">
        <v>9371239</v>
      </c>
    </row>
    <row r="24" spans="1:11" ht="12.75">
      <c r="A24" s="209" t="s">
        <v>129</v>
      </c>
      <c r="B24" s="210"/>
      <c r="C24" s="210"/>
      <c r="D24" s="210"/>
      <c r="E24" s="210"/>
      <c r="F24" s="210"/>
      <c r="G24" s="210"/>
      <c r="H24" s="211"/>
      <c r="I24" s="1">
        <v>19</v>
      </c>
      <c r="J24" s="15">
        <v>-31162226</v>
      </c>
      <c r="K24" s="15">
        <v>78655782</v>
      </c>
    </row>
    <row r="25" spans="1:11" ht="12.75">
      <c r="A25" s="209" t="s">
        <v>130</v>
      </c>
      <c r="B25" s="210"/>
      <c r="C25" s="210"/>
      <c r="D25" s="210"/>
      <c r="E25" s="210"/>
      <c r="F25" s="210"/>
      <c r="G25" s="210"/>
      <c r="H25" s="211"/>
      <c r="I25" s="1">
        <v>20</v>
      </c>
      <c r="J25" s="15">
        <v>-793</v>
      </c>
      <c r="K25" s="15">
        <v>-1085</v>
      </c>
    </row>
    <row r="26" spans="1:11" ht="12.75">
      <c r="A26" s="209" t="s">
        <v>131</v>
      </c>
      <c r="B26" s="210"/>
      <c r="C26" s="210"/>
      <c r="D26" s="210"/>
      <c r="E26" s="210"/>
      <c r="F26" s="210"/>
      <c r="G26" s="210"/>
      <c r="H26" s="211"/>
      <c r="I26" s="1">
        <v>21</v>
      </c>
      <c r="J26" s="15">
        <v>-3709257</v>
      </c>
      <c r="K26" s="15">
        <v>-425120</v>
      </c>
    </row>
    <row r="27" spans="1:11" ht="23.25" customHeight="1">
      <c r="A27" s="216" t="s">
        <v>133</v>
      </c>
      <c r="B27" s="210"/>
      <c r="C27" s="210"/>
      <c r="D27" s="210"/>
      <c r="E27" s="210"/>
      <c r="F27" s="210"/>
      <c r="G27" s="210"/>
      <c r="H27" s="211"/>
      <c r="I27" s="1">
        <v>22</v>
      </c>
      <c r="J27" s="16">
        <f>J6+J13+J22</f>
        <v>27574564</v>
      </c>
      <c r="K27" s="16">
        <f>K6+K13+K22</f>
        <v>-27122691</v>
      </c>
    </row>
    <row r="28" spans="1:11" ht="12.75">
      <c r="A28" s="224" t="s">
        <v>132</v>
      </c>
      <c r="B28" s="225"/>
      <c r="C28" s="225"/>
      <c r="D28" s="225"/>
      <c r="E28" s="225"/>
      <c r="F28" s="225"/>
      <c r="G28" s="225"/>
      <c r="H28" s="226"/>
      <c r="I28" s="1">
        <v>23</v>
      </c>
      <c r="J28" s="15">
        <v>-554808</v>
      </c>
      <c r="K28" s="15">
        <v>0</v>
      </c>
    </row>
    <row r="29" spans="1:11" ht="12.75">
      <c r="A29" s="227" t="s">
        <v>99</v>
      </c>
      <c r="B29" s="228"/>
      <c r="C29" s="228"/>
      <c r="D29" s="228"/>
      <c r="E29" s="228"/>
      <c r="F29" s="228"/>
      <c r="G29" s="228"/>
      <c r="H29" s="229"/>
      <c r="I29" s="1">
        <v>24</v>
      </c>
      <c r="J29" s="18">
        <f>J27+J28</f>
        <v>27019756</v>
      </c>
      <c r="K29" s="18">
        <f>K27+K28</f>
        <v>-27122691</v>
      </c>
    </row>
    <row r="30" spans="1:11" ht="12.75">
      <c r="A30" s="217" t="s">
        <v>134</v>
      </c>
      <c r="B30" s="218"/>
      <c r="C30" s="218"/>
      <c r="D30" s="218"/>
      <c r="E30" s="218"/>
      <c r="F30" s="218"/>
      <c r="G30" s="218"/>
      <c r="H30" s="218"/>
      <c r="I30" s="219"/>
      <c r="J30" s="219"/>
      <c r="K30" s="220"/>
    </row>
    <row r="31" spans="1:11" ht="12.75">
      <c r="A31" s="221" t="s">
        <v>135</v>
      </c>
      <c r="B31" s="222"/>
      <c r="C31" s="222"/>
      <c r="D31" s="222"/>
      <c r="E31" s="222"/>
      <c r="F31" s="222"/>
      <c r="G31" s="222"/>
      <c r="H31" s="223"/>
      <c r="I31" s="1">
        <v>25</v>
      </c>
      <c r="J31" s="20">
        <f>SUM(J32:J36)</f>
        <v>2575713</v>
      </c>
      <c r="K31" s="20">
        <f>SUM(K32:K36)</f>
        <v>23714937</v>
      </c>
    </row>
    <row r="32" spans="1:11" ht="23.25" customHeight="1">
      <c r="A32" s="209" t="s">
        <v>152</v>
      </c>
      <c r="B32" s="210"/>
      <c r="C32" s="210"/>
      <c r="D32" s="210"/>
      <c r="E32" s="210"/>
      <c r="F32" s="210"/>
      <c r="G32" s="210"/>
      <c r="H32" s="211"/>
      <c r="I32" s="1">
        <v>26</v>
      </c>
      <c r="J32" s="15">
        <v>-5311507</v>
      </c>
      <c r="K32" s="15">
        <v>-8706671</v>
      </c>
    </row>
    <row r="33" spans="1:11" ht="25.5" customHeight="1">
      <c r="A33" s="209" t="s">
        <v>136</v>
      </c>
      <c r="B33" s="210"/>
      <c r="C33" s="210"/>
      <c r="D33" s="210"/>
      <c r="E33" s="210"/>
      <c r="F33" s="210"/>
      <c r="G33" s="210"/>
      <c r="H33" s="211"/>
      <c r="I33" s="1">
        <v>27</v>
      </c>
      <c r="J33" s="15">
        <v>0</v>
      </c>
      <c r="K33" s="15">
        <v>0</v>
      </c>
    </row>
    <row r="34" spans="1:11" ht="23.25" customHeight="1">
      <c r="A34" s="209" t="s">
        <v>137</v>
      </c>
      <c r="B34" s="210"/>
      <c r="C34" s="210"/>
      <c r="D34" s="210"/>
      <c r="E34" s="210"/>
      <c r="F34" s="210"/>
      <c r="G34" s="210"/>
      <c r="H34" s="211"/>
      <c r="I34" s="1">
        <v>28</v>
      </c>
      <c r="J34" s="15">
        <v>7887220</v>
      </c>
      <c r="K34" s="15">
        <v>32421608</v>
      </c>
    </row>
    <row r="35" spans="1:11" ht="12.75">
      <c r="A35" s="209" t="s">
        <v>138</v>
      </c>
      <c r="B35" s="210"/>
      <c r="C35" s="210"/>
      <c r="D35" s="210"/>
      <c r="E35" s="210"/>
      <c r="F35" s="210"/>
      <c r="G35" s="210"/>
      <c r="H35" s="211"/>
      <c r="I35" s="1">
        <v>29</v>
      </c>
      <c r="J35" s="15">
        <v>0</v>
      </c>
      <c r="K35" s="15">
        <v>0</v>
      </c>
    </row>
    <row r="36" spans="1:11" ht="12.75">
      <c r="A36" s="209" t="s">
        <v>139</v>
      </c>
      <c r="B36" s="210"/>
      <c r="C36" s="210"/>
      <c r="D36" s="210"/>
      <c r="E36" s="210"/>
      <c r="F36" s="210"/>
      <c r="G36" s="210"/>
      <c r="H36" s="211"/>
      <c r="I36" s="1">
        <v>30</v>
      </c>
      <c r="J36" s="17">
        <v>0</v>
      </c>
      <c r="K36" s="17">
        <v>0</v>
      </c>
    </row>
    <row r="37" spans="1:11" ht="12.75">
      <c r="A37" s="217" t="s">
        <v>140</v>
      </c>
      <c r="B37" s="218"/>
      <c r="C37" s="218"/>
      <c r="D37" s="218"/>
      <c r="E37" s="218"/>
      <c r="F37" s="218"/>
      <c r="G37" s="218"/>
      <c r="H37" s="218"/>
      <c r="I37" s="219"/>
      <c r="J37" s="219"/>
      <c r="K37" s="220"/>
    </row>
    <row r="38" spans="1:11" ht="12.75">
      <c r="A38" s="221" t="s">
        <v>147</v>
      </c>
      <c r="B38" s="222"/>
      <c r="C38" s="222"/>
      <c r="D38" s="222"/>
      <c r="E38" s="222"/>
      <c r="F38" s="222"/>
      <c r="G38" s="222"/>
      <c r="H38" s="223"/>
      <c r="I38" s="1">
        <v>31</v>
      </c>
      <c r="J38" s="20">
        <f>SUM(J39:J44)</f>
        <v>-26693990</v>
      </c>
      <c r="K38" s="20">
        <f>SUM(K39:K44)</f>
        <v>2590587</v>
      </c>
    </row>
    <row r="39" spans="1:11" ht="12.75">
      <c r="A39" s="209" t="s">
        <v>141</v>
      </c>
      <c r="B39" s="210"/>
      <c r="C39" s="210"/>
      <c r="D39" s="210"/>
      <c r="E39" s="210"/>
      <c r="F39" s="210"/>
      <c r="G39" s="210"/>
      <c r="H39" s="211"/>
      <c r="I39" s="1">
        <v>32</v>
      </c>
      <c r="J39" s="15">
        <v>-26102066</v>
      </c>
      <c r="K39" s="15">
        <v>248017</v>
      </c>
    </row>
    <row r="40" spans="1:11" ht="12.75">
      <c r="A40" s="209" t="s">
        <v>142</v>
      </c>
      <c r="B40" s="210"/>
      <c r="C40" s="210"/>
      <c r="D40" s="210"/>
      <c r="E40" s="210"/>
      <c r="F40" s="210"/>
      <c r="G40" s="210"/>
      <c r="H40" s="211"/>
      <c r="I40" s="1">
        <v>33</v>
      </c>
      <c r="J40" s="15">
        <v>0</v>
      </c>
      <c r="K40" s="15">
        <v>0</v>
      </c>
    </row>
    <row r="41" spans="1:11" ht="12.75">
      <c r="A41" s="209" t="s">
        <v>143</v>
      </c>
      <c r="B41" s="210"/>
      <c r="C41" s="210"/>
      <c r="D41" s="210"/>
      <c r="E41" s="210"/>
      <c r="F41" s="210"/>
      <c r="G41" s="210"/>
      <c r="H41" s="211"/>
      <c r="I41" s="1">
        <v>34</v>
      </c>
      <c r="J41" s="15">
        <v>0</v>
      </c>
      <c r="K41" s="15">
        <v>0</v>
      </c>
    </row>
    <row r="42" spans="1:11" ht="12.75">
      <c r="A42" s="209" t="s">
        <v>144</v>
      </c>
      <c r="B42" s="210"/>
      <c r="C42" s="210"/>
      <c r="D42" s="210"/>
      <c r="E42" s="210"/>
      <c r="F42" s="210"/>
      <c r="G42" s="210"/>
      <c r="H42" s="211"/>
      <c r="I42" s="1">
        <v>35</v>
      </c>
      <c r="J42" s="15">
        <v>0</v>
      </c>
      <c r="K42" s="15">
        <v>0</v>
      </c>
    </row>
    <row r="43" spans="1:11" ht="12.75">
      <c r="A43" s="209" t="s">
        <v>145</v>
      </c>
      <c r="B43" s="210"/>
      <c r="C43" s="210"/>
      <c r="D43" s="210"/>
      <c r="E43" s="210"/>
      <c r="F43" s="210"/>
      <c r="G43" s="210"/>
      <c r="H43" s="211"/>
      <c r="I43" s="1">
        <v>36</v>
      </c>
      <c r="J43" s="15">
        <v>0</v>
      </c>
      <c r="K43" s="15">
        <v>0</v>
      </c>
    </row>
    <row r="44" spans="1:11" ht="12.75">
      <c r="A44" s="209" t="s">
        <v>146</v>
      </c>
      <c r="B44" s="210"/>
      <c r="C44" s="210"/>
      <c r="D44" s="210"/>
      <c r="E44" s="210"/>
      <c r="F44" s="210"/>
      <c r="G44" s="210"/>
      <c r="H44" s="211"/>
      <c r="I44" s="1">
        <v>37</v>
      </c>
      <c r="J44" s="15">
        <v>-591924</v>
      </c>
      <c r="K44" s="15">
        <v>2342570</v>
      </c>
    </row>
    <row r="45" spans="1:11" ht="23.25" customHeight="1">
      <c r="A45" s="212" t="s">
        <v>148</v>
      </c>
      <c r="B45" s="213"/>
      <c r="C45" s="213"/>
      <c r="D45" s="213"/>
      <c r="E45" s="213"/>
      <c r="F45" s="213"/>
      <c r="G45" s="213"/>
      <c r="H45" s="214"/>
      <c r="I45" s="1">
        <v>38</v>
      </c>
      <c r="J45" s="16">
        <f>J29+J31+J38</f>
        <v>2901479</v>
      </c>
      <c r="K45" s="16">
        <f>K29+K31+K38</f>
        <v>-817167</v>
      </c>
    </row>
    <row r="46" spans="1:11" ht="12.75">
      <c r="A46" s="209" t="s">
        <v>149</v>
      </c>
      <c r="B46" s="210"/>
      <c r="C46" s="210"/>
      <c r="D46" s="210"/>
      <c r="E46" s="210"/>
      <c r="F46" s="210"/>
      <c r="G46" s="210"/>
      <c r="H46" s="211"/>
      <c r="I46" s="1">
        <v>39</v>
      </c>
      <c r="J46" s="15">
        <v>0</v>
      </c>
      <c r="K46" s="15">
        <v>0</v>
      </c>
    </row>
    <row r="47" spans="1:11" ht="12.75">
      <c r="A47" s="212" t="s">
        <v>9</v>
      </c>
      <c r="B47" s="213"/>
      <c r="C47" s="213"/>
      <c r="D47" s="213"/>
      <c r="E47" s="213"/>
      <c r="F47" s="213"/>
      <c r="G47" s="213"/>
      <c r="H47" s="214"/>
      <c r="I47" s="1">
        <v>40</v>
      </c>
      <c r="J47" s="16">
        <f>J45+J46</f>
        <v>2901479</v>
      </c>
      <c r="K47" s="16">
        <f>K45+K46</f>
        <v>-817167</v>
      </c>
    </row>
    <row r="48" spans="1:11" ht="12.75">
      <c r="A48" s="216" t="s">
        <v>150</v>
      </c>
      <c r="B48" s="210"/>
      <c r="C48" s="210"/>
      <c r="D48" s="210"/>
      <c r="E48" s="210"/>
      <c r="F48" s="210"/>
      <c r="G48" s="210"/>
      <c r="H48" s="211"/>
      <c r="I48" s="2">
        <v>41</v>
      </c>
      <c r="J48" s="15">
        <v>25584924</v>
      </c>
      <c r="K48" s="15">
        <v>28486403</v>
      </c>
    </row>
    <row r="49" spans="1:11" ht="12.75">
      <c r="A49" s="206" t="s">
        <v>151</v>
      </c>
      <c r="B49" s="207"/>
      <c r="C49" s="207"/>
      <c r="D49" s="207"/>
      <c r="E49" s="207"/>
      <c r="F49" s="207"/>
      <c r="G49" s="207"/>
      <c r="H49" s="208"/>
      <c r="I49" s="4">
        <v>42</v>
      </c>
      <c r="J49" s="18">
        <f>IF(J47+J48&gt;=0,J47+J48,0)</f>
        <v>28486403</v>
      </c>
      <c r="K49" s="18">
        <f>IF(K47+K48&gt;=0,K47+K48,0)</f>
        <v>27669236</v>
      </c>
    </row>
  </sheetData>
  <sheetProtection/>
  <protectedRanges>
    <protectedRange sqref="E2:F2 H2:I2" name="Range1"/>
  </protectedRanges>
  <mergeCells count="52">
    <mergeCell ref="A7:H7"/>
    <mergeCell ref="A8:H8"/>
    <mergeCell ref="A3:H3"/>
    <mergeCell ref="A4:H4"/>
    <mergeCell ref="A5:K5"/>
    <mergeCell ref="A6:H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49:H49"/>
    <mergeCell ref="A43:H43"/>
    <mergeCell ref="A44:H44"/>
    <mergeCell ref="A45:H45"/>
    <mergeCell ref="A46:H46"/>
    <mergeCell ref="A47:H47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9" customWidth="1"/>
  </cols>
  <sheetData>
    <row r="1" spans="1:11" ht="15.75">
      <c r="A1" s="200" t="s">
        <v>224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3:11" ht="12.75">
      <c r="C2" s="197" t="s">
        <v>223</v>
      </c>
      <c r="D2" s="215"/>
      <c r="E2" s="198"/>
      <c r="F2" s="199"/>
      <c r="G2" s="74" t="s">
        <v>104</v>
      </c>
      <c r="H2" s="198"/>
      <c r="I2" s="199"/>
      <c r="J2" s="201" t="s">
        <v>230</v>
      </c>
      <c r="K2" s="158"/>
    </row>
    <row r="3" spans="1:11" ht="24" thickBot="1">
      <c r="A3" s="235" t="s">
        <v>189</v>
      </c>
      <c r="B3" s="235"/>
      <c r="C3" s="235"/>
      <c r="D3" s="235"/>
      <c r="E3" s="235"/>
      <c r="F3" s="235"/>
      <c r="G3" s="235"/>
      <c r="H3" s="235"/>
      <c r="I3" s="85" t="s">
        <v>232</v>
      </c>
      <c r="J3" s="86" t="s">
        <v>2</v>
      </c>
      <c r="K3" s="86" t="s">
        <v>3</v>
      </c>
    </row>
    <row r="4" spans="1:11" ht="12.75">
      <c r="A4" s="236">
        <v>1</v>
      </c>
      <c r="B4" s="236"/>
      <c r="C4" s="236"/>
      <c r="D4" s="236"/>
      <c r="E4" s="236"/>
      <c r="F4" s="236"/>
      <c r="G4" s="236"/>
      <c r="H4" s="236"/>
      <c r="I4" s="87">
        <v>2</v>
      </c>
      <c r="J4" s="88" t="s">
        <v>220</v>
      </c>
      <c r="K4" s="88" t="s">
        <v>221</v>
      </c>
    </row>
    <row r="5" spans="1:11" ht="12.75">
      <c r="A5" s="217" t="s">
        <v>116</v>
      </c>
      <c r="B5" s="218"/>
      <c r="C5" s="218"/>
      <c r="D5" s="218"/>
      <c r="E5" s="218"/>
      <c r="F5" s="218"/>
      <c r="G5" s="218"/>
      <c r="H5" s="218"/>
      <c r="I5" s="240"/>
      <c r="J5" s="240"/>
      <c r="K5" s="241"/>
    </row>
    <row r="6" spans="1:11" ht="12.75">
      <c r="A6" s="237" t="s">
        <v>40</v>
      </c>
      <c r="B6" s="242"/>
      <c r="C6" s="242"/>
      <c r="D6" s="242"/>
      <c r="E6" s="242"/>
      <c r="F6" s="242"/>
      <c r="G6" s="242"/>
      <c r="H6" s="243"/>
      <c r="I6" s="1">
        <v>1</v>
      </c>
      <c r="J6" s="11">
        <f>SUM(J7:J14)</f>
        <v>0</v>
      </c>
      <c r="K6" s="11">
        <f>SUM(K7:K14)</f>
        <v>0</v>
      </c>
    </row>
    <row r="7" spans="1:11" ht="12.75">
      <c r="A7" s="209" t="s">
        <v>41</v>
      </c>
      <c r="B7" s="210"/>
      <c r="C7" s="210"/>
      <c r="D7" s="210"/>
      <c r="E7" s="210"/>
      <c r="F7" s="210"/>
      <c r="G7" s="210"/>
      <c r="H7" s="211"/>
      <c r="I7" s="1">
        <v>2</v>
      </c>
      <c r="J7" s="10"/>
      <c r="K7" s="10"/>
    </row>
    <row r="8" spans="1:11" ht="12.75">
      <c r="A8" s="209" t="s">
        <v>42</v>
      </c>
      <c r="B8" s="210"/>
      <c r="C8" s="210"/>
      <c r="D8" s="210"/>
      <c r="E8" s="210"/>
      <c r="F8" s="210"/>
      <c r="G8" s="210"/>
      <c r="H8" s="211"/>
      <c r="I8" s="1">
        <v>3</v>
      </c>
      <c r="J8" s="10"/>
      <c r="K8" s="10"/>
    </row>
    <row r="9" spans="1:11" ht="12.75">
      <c r="A9" s="209" t="s">
        <v>43</v>
      </c>
      <c r="B9" s="210"/>
      <c r="C9" s="210"/>
      <c r="D9" s="210"/>
      <c r="E9" s="210"/>
      <c r="F9" s="210"/>
      <c r="G9" s="210"/>
      <c r="H9" s="211"/>
      <c r="I9" s="1">
        <v>4</v>
      </c>
      <c r="J9" s="10"/>
      <c r="K9" s="10"/>
    </row>
    <row r="10" spans="1:11" ht="12.75">
      <c r="A10" s="209" t="s">
        <v>44</v>
      </c>
      <c r="B10" s="210"/>
      <c r="C10" s="210"/>
      <c r="D10" s="210"/>
      <c r="E10" s="210"/>
      <c r="F10" s="210"/>
      <c r="G10" s="210"/>
      <c r="H10" s="211"/>
      <c r="I10" s="1">
        <v>5</v>
      </c>
      <c r="J10" s="10"/>
      <c r="K10" s="10"/>
    </row>
    <row r="11" spans="1:11" ht="12.75">
      <c r="A11" s="209" t="s">
        <v>45</v>
      </c>
      <c r="B11" s="210"/>
      <c r="C11" s="210"/>
      <c r="D11" s="210"/>
      <c r="E11" s="210"/>
      <c r="F11" s="210"/>
      <c r="G11" s="210"/>
      <c r="H11" s="211"/>
      <c r="I11" s="1">
        <v>6</v>
      </c>
      <c r="J11" s="10"/>
      <c r="K11" s="10"/>
    </row>
    <row r="12" spans="1:11" ht="21" customHeight="1">
      <c r="A12" s="209" t="s">
        <v>191</v>
      </c>
      <c r="B12" s="210"/>
      <c r="C12" s="210"/>
      <c r="D12" s="210"/>
      <c r="E12" s="210"/>
      <c r="F12" s="210"/>
      <c r="G12" s="210"/>
      <c r="H12" s="211"/>
      <c r="I12" s="1">
        <v>7</v>
      </c>
      <c r="J12" s="10"/>
      <c r="K12" s="10"/>
    </row>
    <row r="13" spans="1:11" ht="12.75">
      <c r="A13" s="209" t="s">
        <v>46</v>
      </c>
      <c r="B13" s="210"/>
      <c r="C13" s="210"/>
      <c r="D13" s="210"/>
      <c r="E13" s="210"/>
      <c r="F13" s="210"/>
      <c r="G13" s="210"/>
      <c r="H13" s="211"/>
      <c r="I13" s="1">
        <v>8</v>
      </c>
      <c r="J13" s="10"/>
      <c r="K13" s="10"/>
    </row>
    <row r="14" spans="1:11" ht="12.75">
      <c r="A14" s="209" t="s">
        <v>47</v>
      </c>
      <c r="B14" s="210"/>
      <c r="C14" s="210"/>
      <c r="D14" s="210"/>
      <c r="E14" s="210"/>
      <c r="F14" s="210"/>
      <c r="G14" s="210"/>
      <c r="H14" s="211"/>
      <c r="I14" s="1">
        <v>9</v>
      </c>
      <c r="J14" s="10"/>
      <c r="K14" s="10"/>
    </row>
    <row r="15" spans="1:11" ht="12.75">
      <c r="A15" s="216" t="s">
        <v>48</v>
      </c>
      <c r="B15" s="210"/>
      <c r="C15" s="210"/>
      <c r="D15" s="210"/>
      <c r="E15" s="210"/>
      <c r="F15" s="210"/>
      <c r="G15" s="210"/>
      <c r="H15" s="211"/>
      <c r="I15" s="1">
        <v>10</v>
      </c>
      <c r="J15" s="14">
        <f>SUM(J16:J23)</f>
        <v>0</v>
      </c>
      <c r="K15" s="14">
        <f>SUM(K16:K23)</f>
        <v>0</v>
      </c>
    </row>
    <row r="16" spans="1:11" ht="12.75">
      <c r="A16" s="209" t="s">
        <v>122</v>
      </c>
      <c r="B16" s="210"/>
      <c r="C16" s="210"/>
      <c r="D16" s="210"/>
      <c r="E16" s="210"/>
      <c r="F16" s="210"/>
      <c r="G16" s="210"/>
      <c r="H16" s="211"/>
      <c r="I16" s="1">
        <v>11</v>
      </c>
      <c r="J16" s="10"/>
      <c r="K16" s="10"/>
    </row>
    <row r="17" spans="1:11" ht="12.75">
      <c r="A17" s="209" t="s">
        <v>123</v>
      </c>
      <c r="B17" s="210"/>
      <c r="C17" s="210"/>
      <c r="D17" s="210"/>
      <c r="E17" s="210"/>
      <c r="F17" s="210"/>
      <c r="G17" s="210"/>
      <c r="H17" s="211"/>
      <c r="I17" s="1">
        <v>12</v>
      </c>
      <c r="J17" s="10"/>
      <c r="K17" s="10"/>
    </row>
    <row r="18" spans="1:11" ht="12.75">
      <c r="A18" s="209" t="s">
        <v>124</v>
      </c>
      <c r="B18" s="210"/>
      <c r="C18" s="210"/>
      <c r="D18" s="210"/>
      <c r="E18" s="210"/>
      <c r="F18" s="210"/>
      <c r="G18" s="210"/>
      <c r="H18" s="211"/>
      <c r="I18" s="1">
        <v>13</v>
      </c>
      <c r="J18" s="10"/>
      <c r="K18" s="10"/>
    </row>
    <row r="19" spans="1:11" ht="12.75">
      <c r="A19" s="209" t="s">
        <v>125</v>
      </c>
      <c r="B19" s="210"/>
      <c r="C19" s="210"/>
      <c r="D19" s="210"/>
      <c r="E19" s="210"/>
      <c r="F19" s="210"/>
      <c r="G19" s="210"/>
      <c r="H19" s="211"/>
      <c r="I19" s="1">
        <v>14</v>
      </c>
      <c r="J19" s="10"/>
      <c r="K19" s="10"/>
    </row>
    <row r="20" spans="1:11" ht="21.75" customHeight="1">
      <c r="A20" s="244" t="s">
        <v>54</v>
      </c>
      <c r="B20" s="245"/>
      <c r="C20" s="245"/>
      <c r="D20" s="245"/>
      <c r="E20" s="245"/>
      <c r="F20" s="245"/>
      <c r="G20" s="245"/>
      <c r="H20" s="246"/>
      <c r="I20" s="1">
        <v>15</v>
      </c>
      <c r="J20" s="10"/>
      <c r="K20" s="10"/>
    </row>
    <row r="21" spans="1:11" ht="12.75">
      <c r="A21" s="209" t="s">
        <v>49</v>
      </c>
      <c r="B21" s="210"/>
      <c r="C21" s="210"/>
      <c r="D21" s="210"/>
      <c r="E21" s="210"/>
      <c r="F21" s="210"/>
      <c r="G21" s="210"/>
      <c r="H21" s="211"/>
      <c r="I21" s="1">
        <v>16</v>
      </c>
      <c r="J21" s="10"/>
      <c r="K21" s="10"/>
    </row>
    <row r="22" spans="1:11" ht="24" customHeight="1">
      <c r="A22" s="209" t="s">
        <v>53</v>
      </c>
      <c r="B22" s="210"/>
      <c r="C22" s="210"/>
      <c r="D22" s="210"/>
      <c r="E22" s="210"/>
      <c r="F22" s="210"/>
      <c r="G22" s="210"/>
      <c r="H22" s="211"/>
      <c r="I22" s="1">
        <v>17</v>
      </c>
      <c r="J22" s="10"/>
      <c r="K22" s="10"/>
    </row>
    <row r="23" spans="1:11" ht="12.75">
      <c r="A23" s="209" t="s">
        <v>50</v>
      </c>
      <c r="B23" s="210"/>
      <c r="C23" s="210"/>
      <c r="D23" s="210"/>
      <c r="E23" s="210"/>
      <c r="F23" s="210"/>
      <c r="G23" s="210"/>
      <c r="H23" s="211"/>
      <c r="I23" s="1">
        <v>18</v>
      </c>
      <c r="J23" s="10"/>
      <c r="K23" s="10"/>
    </row>
    <row r="24" spans="1:11" ht="12.75">
      <c r="A24" s="216" t="s">
        <v>51</v>
      </c>
      <c r="B24" s="210"/>
      <c r="C24" s="210"/>
      <c r="D24" s="210"/>
      <c r="E24" s="210"/>
      <c r="F24" s="210"/>
      <c r="G24" s="210"/>
      <c r="H24" s="211"/>
      <c r="I24" s="1">
        <v>19</v>
      </c>
      <c r="J24" s="14">
        <f>SUM(J25:J28)</f>
        <v>0</v>
      </c>
      <c r="K24" s="14">
        <f>SUM(K25:K28)</f>
        <v>0</v>
      </c>
    </row>
    <row r="25" spans="1:11" ht="12.75">
      <c r="A25" s="209" t="s">
        <v>128</v>
      </c>
      <c r="B25" s="210"/>
      <c r="C25" s="210"/>
      <c r="D25" s="210"/>
      <c r="E25" s="210"/>
      <c r="F25" s="210"/>
      <c r="G25" s="210"/>
      <c r="H25" s="211"/>
      <c r="I25" s="1">
        <v>20</v>
      </c>
      <c r="J25" s="10"/>
      <c r="K25" s="10"/>
    </row>
    <row r="26" spans="1:11" ht="12.75">
      <c r="A26" s="209" t="s">
        <v>129</v>
      </c>
      <c r="B26" s="210"/>
      <c r="C26" s="210"/>
      <c r="D26" s="210"/>
      <c r="E26" s="210"/>
      <c r="F26" s="210"/>
      <c r="G26" s="210"/>
      <c r="H26" s="211"/>
      <c r="I26" s="1">
        <v>21</v>
      </c>
      <c r="J26" s="10"/>
      <c r="K26" s="10"/>
    </row>
    <row r="27" spans="1:11" ht="12.75">
      <c r="A27" s="209" t="s">
        <v>130</v>
      </c>
      <c r="B27" s="210"/>
      <c r="C27" s="210"/>
      <c r="D27" s="210"/>
      <c r="E27" s="210"/>
      <c r="F27" s="210"/>
      <c r="G27" s="210"/>
      <c r="H27" s="211"/>
      <c r="I27" s="1">
        <v>22</v>
      </c>
      <c r="J27" s="10"/>
      <c r="K27" s="10"/>
    </row>
    <row r="28" spans="1:11" ht="12.75">
      <c r="A28" s="209" t="s">
        <v>131</v>
      </c>
      <c r="B28" s="210"/>
      <c r="C28" s="210"/>
      <c r="D28" s="210"/>
      <c r="E28" s="210"/>
      <c r="F28" s="210"/>
      <c r="G28" s="210"/>
      <c r="H28" s="211"/>
      <c r="I28" s="1">
        <v>23</v>
      </c>
      <c r="J28" s="10"/>
      <c r="K28" s="10"/>
    </row>
    <row r="29" spans="1:11" ht="24.75" customHeight="1">
      <c r="A29" s="216" t="s">
        <v>52</v>
      </c>
      <c r="B29" s="210"/>
      <c r="C29" s="210"/>
      <c r="D29" s="210"/>
      <c r="E29" s="210"/>
      <c r="F29" s="210"/>
      <c r="G29" s="210"/>
      <c r="H29" s="211"/>
      <c r="I29" s="1">
        <v>24</v>
      </c>
      <c r="J29" s="14">
        <f>J6+J15+J24</f>
        <v>0</v>
      </c>
      <c r="K29" s="14">
        <f>K6+K15+K24</f>
        <v>0</v>
      </c>
    </row>
    <row r="30" spans="1:11" ht="12.75">
      <c r="A30" s="209" t="s">
        <v>132</v>
      </c>
      <c r="B30" s="210"/>
      <c r="C30" s="210"/>
      <c r="D30" s="210"/>
      <c r="E30" s="210"/>
      <c r="F30" s="210"/>
      <c r="G30" s="210"/>
      <c r="H30" s="211"/>
      <c r="I30" s="1">
        <v>25</v>
      </c>
      <c r="J30" s="10"/>
      <c r="K30" s="10"/>
    </row>
    <row r="31" spans="1:11" ht="12.75">
      <c r="A31" s="216" t="s">
        <v>98</v>
      </c>
      <c r="B31" s="210"/>
      <c r="C31" s="210"/>
      <c r="D31" s="210"/>
      <c r="E31" s="210"/>
      <c r="F31" s="210"/>
      <c r="G31" s="210"/>
      <c r="H31" s="211"/>
      <c r="I31" s="1">
        <v>26</v>
      </c>
      <c r="J31" s="12">
        <f>J29+J30</f>
        <v>0</v>
      </c>
      <c r="K31" s="12">
        <f>K29+K30</f>
        <v>0</v>
      </c>
    </row>
    <row r="32" spans="1:11" ht="12.75">
      <c r="A32" s="217" t="s">
        <v>134</v>
      </c>
      <c r="B32" s="218"/>
      <c r="C32" s="218"/>
      <c r="D32" s="218"/>
      <c r="E32" s="218"/>
      <c r="F32" s="218"/>
      <c r="G32" s="218"/>
      <c r="H32" s="218"/>
      <c r="I32" s="240"/>
      <c r="J32" s="240"/>
      <c r="K32" s="241"/>
    </row>
    <row r="33" spans="1:11" ht="12.75">
      <c r="A33" s="237" t="s">
        <v>55</v>
      </c>
      <c r="B33" s="242"/>
      <c r="C33" s="242"/>
      <c r="D33" s="242"/>
      <c r="E33" s="242"/>
      <c r="F33" s="242"/>
      <c r="G33" s="242"/>
      <c r="H33" s="243"/>
      <c r="I33" s="1">
        <v>27</v>
      </c>
      <c r="J33" s="11">
        <f>SUM(J34:J38)</f>
        <v>0</v>
      </c>
      <c r="K33" s="11">
        <f>SUM(K34:K38)</f>
        <v>0</v>
      </c>
    </row>
    <row r="34" spans="1:11" ht="21" customHeight="1">
      <c r="A34" s="209" t="s">
        <v>57</v>
      </c>
      <c r="B34" s="210"/>
      <c r="C34" s="210"/>
      <c r="D34" s="210"/>
      <c r="E34" s="210"/>
      <c r="F34" s="210"/>
      <c r="G34" s="210"/>
      <c r="H34" s="211"/>
      <c r="I34" s="1">
        <v>28</v>
      </c>
      <c r="J34" s="10"/>
      <c r="K34" s="10"/>
    </row>
    <row r="35" spans="1:11" ht="24.75" customHeight="1">
      <c r="A35" s="209" t="s">
        <v>58</v>
      </c>
      <c r="B35" s="210"/>
      <c r="C35" s="210"/>
      <c r="D35" s="210"/>
      <c r="E35" s="210"/>
      <c r="F35" s="210"/>
      <c r="G35" s="210"/>
      <c r="H35" s="211"/>
      <c r="I35" s="1">
        <v>29</v>
      </c>
      <c r="J35" s="10"/>
      <c r="K35" s="10"/>
    </row>
    <row r="36" spans="1:11" ht="21" customHeight="1">
      <c r="A36" s="209" t="s">
        <v>59</v>
      </c>
      <c r="B36" s="210"/>
      <c r="C36" s="210"/>
      <c r="D36" s="210"/>
      <c r="E36" s="210"/>
      <c r="F36" s="210"/>
      <c r="G36" s="210"/>
      <c r="H36" s="211"/>
      <c r="I36" s="1">
        <v>30</v>
      </c>
      <c r="J36" s="10"/>
      <c r="K36" s="10"/>
    </row>
    <row r="37" spans="1:11" ht="12.75">
      <c r="A37" s="209" t="s">
        <v>138</v>
      </c>
      <c r="B37" s="210"/>
      <c r="C37" s="210"/>
      <c r="D37" s="210"/>
      <c r="E37" s="210"/>
      <c r="F37" s="210"/>
      <c r="G37" s="210"/>
      <c r="H37" s="211"/>
      <c r="I37" s="1">
        <v>31</v>
      </c>
      <c r="J37" s="10"/>
      <c r="K37" s="10"/>
    </row>
    <row r="38" spans="1:11" ht="12.75">
      <c r="A38" s="209" t="s">
        <v>56</v>
      </c>
      <c r="B38" s="210"/>
      <c r="C38" s="210"/>
      <c r="D38" s="210"/>
      <c r="E38" s="210"/>
      <c r="F38" s="210"/>
      <c r="G38" s="210"/>
      <c r="H38" s="211"/>
      <c r="I38" s="1">
        <v>32</v>
      </c>
      <c r="J38" s="19"/>
      <c r="K38" s="19"/>
    </row>
    <row r="39" spans="1:11" ht="12.75">
      <c r="A39" s="217" t="s">
        <v>140</v>
      </c>
      <c r="B39" s="218"/>
      <c r="C39" s="218"/>
      <c r="D39" s="218"/>
      <c r="E39" s="218"/>
      <c r="F39" s="218"/>
      <c r="G39" s="218"/>
      <c r="H39" s="218"/>
      <c r="I39" s="240"/>
      <c r="J39" s="240"/>
      <c r="K39" s="241"/>
    </row>
    <row r="40" spans="1:11" ht="12.75">
      <c r="A40" s="237" t="s">
        <v>60</v>
      </c>
      <c r="B40" s="242"/>
      <c r="C40" s="242"/>
      <c r="D40" s="242"/>
      <c r="E40" s="242"/>
      <c r="F40" s="242"/>
      <c r="G40" s="242"/>
      <c r="H40" s="243"/>
      <c r="I40" s="1">
        <v>33</v>
      </c>
      <c r="J40" s="11">
        <f>SUM(J41:J46)</f>
        <v>0</v>
      </c>
      <c r="K40" s="11">
        <f>SUM(K41:K46)</f>
        <v>0</v>
      </c>
    </row>
    <row r="41" spans="1:11" ht="12.75">
      <c r="A41" s="209" t="s">
        <v>61</v>
      </c>
      <c r="B41" s="210"/>
      <c r="C41" s="210"/>
      <c r="D41" s="210"/>
      <c r="E41" s="210"/>
      <c r="F41" s="210"/>
      <c r="G41" s="210"/>
      <c r="H41" s="211"/>
      <c r="I41" s="1">
        <v>34</v>
      </c>
      <c r="J41" s="10"/>
      <c r="K41" s="10"/>
    </row>
    <row r="42" spans="1:11" ht="12.75">
      <c r="A42" s="209" t="s">
        <v>62</v>
      </c>
      <c r="B42" s="210"/>
      <c r="C42" s="210"/>
      <c r="D42" s="210"/>
      <c r="E42" s="210"/>
      <c r="F42" s="210"/>
      <c r="G42" s="210"/>
      <c r="H42" s="211"/>
      <c r="I42" s="1">
        <v>35</v>
      </c>
      <c r="J42" s="10"/>
      <c r="K42" s="10"/>
    </row>
    <row r="43" spans="1:11" ht="12.75">
      <c r="A43" s="209" t="s">
        <v>63</v>
      </c>
      <c r="B43" s="210"/>
      <c r="C43" s="210"/>
      <c r="D43" s="210"/>
      <c r="E43" s="210"/>
      <c r="F43" s="210"/>
      <c r="G43" s="210"/>
      <c r="H43" s="211"/>
      <c r="I43" s="1">
        <v>36</v>
      </c>
      <c r="J43" s="10"/>
      <c r="K43" s="10"/>
    </row>
    <row r="44" spans="1:11" ht="12.75">
      <c r="A44" s="209" t="s">
        <v>144</v>
      </c>
      <c r="B44" s="210"/>
      <c r="C44" s="210"/>
      <c r="D44" s="210"/>
      <c r="E44" s="210"/>
      <c r="F44" s="210"/>
      <c r="G44" s="210"/>
      <c r="H44" s="211"/>
      <c r="I44" s="1">
        <v>37</v>
      </c>
      <c r="J44" s="10"/>
      <c r="K44" s="10"/>
    </row>
    <row r="45" spans="1:11" ht="12.75">
      <c r="A45" s="209" t="s">
        <v>145</v>
      </c>
      <c r="B45" s="210"/>
      <c r="C45" s="210"/>
      <c r="D45" s="210"/>
      <c r="E45" s="210"/>
      <c r="F45" s="210"/>
      <c r="G45" s="210"/>
      <c r="H45" s="211"/>
      <c r="I45" s="1">
        <v>38</v>
      </c>
      <c r="J45" s="10"/>
      <c r="K45" s="10"/>
    </row>
    <row r="46" spans="1:11" ht="12.75">
      <c r="A46" s="209" t="s">
        <v>64</v>
      </c>
      <c r="B46" s="210"/>
      <c r="C46" s="210"/>
      <c r="D46" s="210"/>
      <c r="E46" s="210"/>
      <c r="F46" s="210"/>
      <c r="G46" s="210"/>
      <c r="H46" s="211"/>
      <c r="I46" s="1">
        <v>39</v>
      </c>
      <c r="J46" s="10"/>
      <c r="K46" s="10"/>
    </row>
    <row r="47" spans="1:11" ht="12.75">
      <c r="A47" s="216" t="s">
        <v>65</v>
      </c>
      <c r="B47" s="210"/>
      <c r="C47" s="210"/>
      <c r="D47" s="210"/>
      <c r="E47" s="210"/>
      <c r="F47" s="210"/>
      <c r="G47" s="210"/>
      <c r="H47" s="211"/>
      <c r="I47" s="1">
        <v>40</v>
      </c>
      <c r="J47" s="14">
        <f>J31+J33+J40</f>
        <v>0</v>
      </c>
      <c r="K47" s="14">
        <f>K31+K33+K40</f>
        <v>0</v>
      </c>
    </row>
    <row r="48" spans="1:11" ht="12.75">
      <c r="A48" s="209" t="s">
        <v>66</v>
      </c>
      <c r="B48" s="210"/>
      <c r="C48" s="210"/>
      <c r="D48" s="210"/>
      <c r="E48" s="210"/>
      <c r="F48" s="210"/>
      <c r="G48" s="210"/>
      <c r="H48" s="211"/>
      <c r="I48" s="1">
        <v>41</v>
      </c>
      <c r="J48" s="10"/>
      <c r="K48" s="10"/>
    </row>
    <row r="49" spans="1:11" ht="12.75">
      <c r="A49" s="216" t="s">
        <v>67</v>
      </c>
      <c r="B49" s="210"/>
      <c r="C49" s="210"/>
      <c r="D49" s="210"/>
      <c r="E49" s="210"/>
      <c r="F49" s="210"/>
      <c r="G49" s="210"/>
      <c r="H49" s="211"/>
      <c r="I49" s="1">
        <v>42</v>
      </c>
      <c r="J49" s="14">
        <f>J47+J48</f>
        <v>0</v>
      </c>
      <c r="K49" s="14">
        <f>K47+K48</f>
        <v>0</v>
      </c>
    </row>
    <row r="50" spans="1:11" ht="12.75">
      <c r="A50" s="216" t="s">
        <v>68</v>
      </c>
      <c r="B50" s="210"/>
      <c r="C50" s="210"/>
      <c r="D50" s="210"/>
      <c r="E50" s="210"/>
      <c r="F50" s="210"/>
      <c r="G50" s="210"/>
      <c r="H50" s="211"/>
      <c r="I50" s="1">
        <v>43</v>
      </c>
      <c r="J50" s="10"/>
      <c r="K50" s="10"/>
    </row>
    <row r="51" spans="1:11" ht="12.75">
      <c r="A51" s="206" t="s">
        <v>69</v>
      </c>
      <c r="B51" s="207"/>
      <c r="C51" s="207"/>
      <c r="D51" s="207"/>
      <c r="E51" s="207"/>
      <c r="F51" s="207"/>
      <c r="G51" s="207"/>
      <c r="H51" s="208"/>
      <c r="I51" s="4">
        <v>44</v>
      </c>
      <c r="J51" s="12">
        <f>IF(J49+J50&gt;=0,J49+J50,0)</f>
        <v>0</v>
      </c>
      <c r="K51" s="12">
        <f>IF(K49+K50&gt;=0,K49+K50,0)</f>
        <v>0</v>
      </c>
    </row>
    <row r="52" ht="12.75">
      <c r="A52" s="89" t="s">
        <v>210</v>
      </c>
    </row>
  </sheetData>
  <sheetProtection/>
  <protectedRanges>
    <protectedRange sqref="E2:F2 H2:I2" name="Range1"/>
  </protectedRanges>
  <mergeCells count="54">
    <mergeCell ref="A10:H10"/>
    <mergeCell ref="A20:H20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32:K32"/>
    <mergeCell ref="A11:H11"/>
    <mergeCell ref="A12:H12"/>
    <mergeCell ref="A25:H25"/>
    <mergeCell ref="A26:H26"/>
    <mergeCell ref="A15:H15"/>
    <mergeCell ref="A16:H16"/>
    <mergeCell ref="A17:H17"/>
    <mergeCell ref="A18:H18"/>
    <mergeCell ref="A19:H19"/>
    <mergeCell ref="A30:H30"/>
    <mergeCell ref="A21:H21"/>
    <mergeCell ref="A22:H22"/>
    <mergeCell ref="A23:H23"/>
    <mergeCell ref="A24:H24"/>
    <mergeCell ref="A31:H31"/>
    <mergeCell ref="A51:H51"/>
    <mergeCell ref="A47:H47"/>
    <mergeCell ref="A48:H48"/>
    <mergeCell ref="A39:K39"/>
    <mergeCell ref="A40:H40"/>
    <mergeCell ref="A33:H33"/>
    <mergeCell ref="A34:H34"/>
    <mergeCell ref="A1:K1"/>
    <mergeCell ref="C2:D2"/>
    <mergeCell ref="E2:F2"/>
    <mergeCell ref="H2:I2"/>
    <mergeCell ref="A43:H43"/>
    <mergeCell ref="A44:H44"/>
    <mergeCell ref="A36:H36"/>
    <mergeCell ref="A41:H41"/>
    <mergeCell ref="A42:H42"/>
    <mergeCell ref="A37:H37"/>
    <mergeCell ref="J2:K2"/>
    <mergeCell ref="A35:H35"/>
    <mergeCell ref="A49:H49"/>
    <mergeCell ref="A50:H50"/>
    <mergeCell ref="A45:H45"/>
    <mergeCell ref="A46:H46"/>
    <mergeCell ref="A38:H38"/>
    <mergeCell ref="A27:H27"/>
    <mergeCell ref="A28:H28"/>
    <mergeCell ref="A29:H29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22" sqref="A22:C22"/>
    </sheetView>
  </sheetViews>
  <sheetFormatPr defaultColWidth="9.140625" defaultRowHeight="12.75"/>
  <cols>
    <col min="1" max="2" width="9.140625" style="79" customWidth="1"/>
    <col min="3" max="3" width="30.57421875" style="79" customWidth="1"/>
    <col min="4" max="16384" width="9.140625" style="79" customWidth="1"/>
  </cols>
  <sheetData>
    <row r="1" spans="1:12" ht="15.75">
      <c r="A1" s="200" t="s">
        <v>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3:12" ht="12.75" customHeight="1">
      <c r="C2" s="247" t="s">
        <v>225</v>
      </c>
      <c r="D2" s="248"/>
      <c r="E2" s="198" t="s">
        <v>264</v>
      </c>
      <c r="F2" s="199"/>
      <c r="G2" s="90" t="s">
        <v>104</v>
      </c>
      <c r="H2" s="198" t="s">
        <v>263</v>
      </c>
      <c r="I2" s="199"/>
      <c r="K2" s="158" t="s">
        <v>230</v>
      </c>
      <c r="L2" s="158"/>
    </row>
    <row r="3" spans="1:12" ht="12.75" customHeight="1">
      <c r="A3" s="264" t="s">
        <v>189</v>
      </c>
      <c r="B3" s="265"/>
      <c r="C3" s="266"/>
      <c r="D3" s="270" t="s">
        <v>232</v>
      </c>
      <c r="E3" s="272" t="s">
        <v>184</v>
      </c>
      <c r="F3" s="273"/>
      <c r="G3" s="273"/>
      <c r="H3" s="273"/>
      <c r="I3" s="273"/>
      <c r="J3" s="273"/>
      <c r="K3" s="257" t="s">
        <v>186</v>
      </c>
      <c r="L3" s="257" t="s">
        <v>187</v>
      </c>
    </row>
    <row r="4" spans="1:12" ht="99.75" thickBot="1">
      <c r="A4" s="267"/>
      <c r="B4" s="268"/>
      <c r="C4" s="269"/>
      <c r="D4" s="271"/>
      <c r="E4" s="86" t="s">
        <v>209</v>
      </c>
      <c r="F4" s="86" t="s">
        <v>39</v>
      </c>
      <c r="G4" s="86" t="s">
        <v>183</v>
      </c>
      <c r="H4" s="86" t="s">
        <v>185</v>
      </c>
      <c r="I4" s="86" t="s">
        <v>200</v>
      </c>
      <c r="J4" s="91" t="s">
        <v>188</v>
      </c>
      <c r="K4" s="258"/>
      <c r="L4" s="258"/>
    </row>
    <row r="5" spans="1:12" ht="12.75">
      <c r="A5" s="259">
        <v>1</v>
      </c>
      <c r="B5" s="260"/>
      <c r="C5" s="261"/>
      <c r="D5" s="92">
        <v>2</v>
      </c>
      <c r="E5" s="88" t="s">
        <v>220</v>
      </c>
      <c r="F5" s="88" t="s">
        <v>221</v>
      </c>
      <c r="G5" s="88" t="s">
        <v>233</v>
      </c>
      <c r="H5" s="88" t="s">
        <v>234</v>
      </c>
      <c r="I5" s="88" t="s">
        <v>235</v>
      </c>
      <c r="J5" s="88" t="s">
        <v>236</v>
      </c>
      <c r="K5" s="88" t="s">
        <v>237</v>
      </c>
      <c r="L5" s="88" t="s">
        <v>238</v>
      </c>
    </row>
    <row r="6" spans="1:12" ht="12.75">
      <c r="A6" s="262" t="s">
        <v>192</v>
      </c>
      <c r="B6" s="263"/>
      <c r="C6" s="263"/>
      <c r="D6" s="8">
        <v>1</v>
      </c>
      <c r="E6" s="9">
        <v>91897200</v>
      </c>
      <c r="F6" s="9">
        <v>-6592347</v>
      </c>
      <c r="G6" s="9">
        <v>15331423</v>
      </c>
      <c r="H6" s="9">
        <v>73256905</v>
      </c>
      <c r="I6" s="9">
        <v>388876</v>
      </c>
      <c r="J6" s="9">
        <v>-18267</v>
      </c>
      <c r="K6" s="9">
        <v>0</v>
      </c>
      <c r="L6" s="9">
        <f>SUM(E6:K6)</f>
        <v>174263790</v>
      </c>
    </row>
    <row r="7" spans="1:12" ht="18.75" customHeight="1">
      <c r="A7" s="251" t="s">
        <v>193</v>
      </c>
      <c r="B7" s="252"/>
      <c r="C7" s="252"/>
      <c r="D7" s="1">
        <v>2</v>
      </c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249" t="s">
        <v>194</v>
      </c>
      <c r="B8" s="250"/>
      <c r="C8" s="250"/>
      <c r="D8" s="1">
        <v>3</v>
      </c>
      <c r="E8" s="14">
        <f>SUM(E6:E7)</f>
        <v>91897200</v>
      </c>
      <c r="F8" s="14">
        <f aca="true" t="shared" si="0" ref="F8:L8">SUM(F6:F7)</f>
        <v>-6592347</v>
      </c>
      <c r="G8" s="14">
        <f t="shared" si="0"/>
        <v>15331423</v>
      </c>
      <c r="H8" s="14">
        <f t="shared" si="0"/>
        <v>73256905</v>
      </c>
      <c r="I8" s="14">
        <f t="shared" si="0"/>
        <v>388876</v>
      </c>
      <c r="J8" s="14">
        <f t="shared" si="0"/>
        <v>-18267</v>
      </c>
      <c r="K8" s="14">
        <f t="shared" si="0"/>
        <v>0</v>
      </c>
      <c r="L8" s="14">
        <f t="shared" si="0"/>
        <v>174263790</v>
      </c>
    </row>
    <row r="9" spans="1:12" ht="14.25" customHeight="1">
      <c r="A9" s="251" t="s">
        <v>195</v>
      </c>
      <c r="B9" s="252"/>
      <c r="C9" s="252"/>
      <c r="D9" s="1">
        <v>4</v>
      </c>
      <c r="E9" s="10"/>
      <c r="F9" s="10"/>
      <c r="G9" s="10"/>
      <c r="H9" s="10"/>
      <c r="I9" s="10"/>
      <c r="J9" s="10"/>
      <c r="K9" s="10"/>
      <c r="L9" s="10"/>
    </row>
    <row r="10" spans="1:12" ht="26.25" customHeight="1">
      <c r="A10" s="251" t="s">
        <v>196</v>
      </c>
      <c r="B10" s="252"/>
      <c r="C10" s="252"/>
      <c r="D10" s="1">
        <v>5</v>
      </c>
      <c r="E10" s="10"/>
      <c r="F10" s="10"/>
      <c r="G10" s="10"/>
      <c r="H10" s="10"/>
      <c r="I10" s="10"/>
      <c r="J10" s="10">
        <v>376241</v>
      </c>
      <c r="K10" s="10"/>
      <c r="L10" s="10">
        <f>SUM(E10:K10)</f>
        <v>376241</v>
      </c>
    </row>
    <row r="11" spans="1:12" ht="18.75" customHeight="1">
      <c r="A11" s="251" t="s">
        <v>197</v>
      </c>
      <c r="B11" s="252"/>
      <c r="C11" s="252"/>
      <c r="D11" s="1">
        <v>6</v>
      </c>
      <c r="E11" s="10"/>
      <c r="F11" s="10"/>
      <c r="G11" s="10"/>
      <c r="H11" s="10"/>
      <c r="I11" s="10"/>
      <c r="J11" s="10"/>
      <c r="K11" s="10"/>
      <c r="L11" s="10"/>
    </row>
    <row r="12" spans="1:12" ht="18" customHeight="1">
      <c r="A12" s="251" t="s">
        <v>198</v>
      </c>
      <c r="B12" s="252"/>
      <c r="C12" s="252"/>
      <c r="D12" s="1">
        <v>7</v>
      </c>
      <c r="E12" s="10"/>
      <c r="F12" s="10"/>
      <c r="G12" s="10"/>
      <c r="H12" s="10"/>
      <c r="I12" s="10"/>
      <c r="J12" s="10"/>
      <c r="K12" s="10"/>
      <c r="L12" s="10"/>
    </row>
    <row r="13" spans="1:12" ht="24" customHeight="1">
      <c r="A13" s="249" t="s">
        <v>199</v>
      </c>
      <c r="B13" s="250"/>
      <c r="C13" s="250"/>
      <c r="D13" s="1">
        <v>8</v>
      </c>
      <c r="E13" s="14">
        <f>SUM(E9:E12)</f>
        <v>0</v>
      </c>
      <c r="F13" s="14">
        <f aca="true" t="shared" si="1" ref="F13:L13">SUM(F9:F12)</f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376241</v>
      </c>
      <c r="K13" s="14">
        <f t="shared" si="1"/>
        <v>0</v>
      </c>
      <c r="L13" s="14">
        <f t="shared" si="1"/>
        <v>376241</v>
      </c>
    </row>
    <row r="14" spans="1:12" ht="12.75">
      <c r="A14" s="251" t="s">
        <v>200</v>
      </c>
      <c r="B14" s="252"/>
      <c r="C14" s="252"/>
      <c r="D14" s="1">
        <v>9</v>
      </c>
      <c r="E14" s="10"/>
      <c r="F14" s="10"/>
      <c r="G14" s="10"/>
      <c r="H14" s="10"/>
      <c r="I14" s="10">
        <v>-8625290</v>
      </c>
      <c r="J14" s="10"/>
      <c r="K14" s="10"/>
      <c r="L14" s="10">
        <f>SUM(E14:K14)</f>
        <v>-8625290</v>
      </c>
    </row>
    <row r="15" spans="1:12" ht="12.75">
      <c r="A15" s="249" t="s">
        <v>201</v>
      </c>
      <c r="B15" s="250"/>
      <c r="C15" s="250"/>
      <c r="D15" s="1">
        <v>10</v>
      </c>
      <c r="E15" s="14">
        <f>SUM(E13:E14)</f>
        <v>0</v>
      </c>
      <c r="F15" s="14">
        <f aca="true" t="shared" si="2" ref="F15:L15">SUM(F13:F14)</f>
        <v>0</v>
      </c>
      <c r="G15" s="14">
        <f t="shared" si="2"/>
        <v>0</v>
      </c>
      <c r="H15" s="14">
        <f t="shared" si="2"/>
        <v>0</v>
      </c>
      <c r="I15" s="14">
        <f t="shared" si="2"/>
        <v>-8625290</v>
      </c>
      <c r="J15" s="14">
        <f t="shared" si="2"/>
        <v>376241</v>
      </c>
      <c r="K15" s="14">
        <f t="shared" si="2"/>
        <v>0</v>
      </c>
      <c r="L15" s="14">
        <f t="shared" si="2"/>
        <v>-8249049</v>
      </c>
    </row>
    <row r="16" spans="1:12" ht="12.75">
      <c r="A16" s="251" t="s">
        <v>202</v>
      </c>
      <c r="B16" s="252"/>
      <c r="C16" s="252"/>
      <c r="D16" s="1">
        <v>11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251" t="s">
        <v>203</v>
      </c>
      <c r="B17" s="252"/>
      <c r="C17" s="252"/>
      <c r="D17" s="1">
        <v>12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251" t="s">
        <v>204</v>
      </c>
      <c r="B18" s="252"/>
      <c r="C18" s="252"/>
      <c r="D18" s="1">
        <v>13</v>
      </c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251" t="s">
        <v>205</v>
      </c>
      <c r="B19" s="252"/>
      <c r="C19" s="252"/>
      <c r="D19" s="1">
        <v>14</v>
      </c>
      <c r="E19" s="10"/>
      <c r="F19" s="10"/>
      <c r="G19" s="10"/>
      <c r="H19" s="10">
        <v>388876</v>
      </c>
      <c r="I19" s="10">
        <v>-388876</v>
      </c>
      <c r="J19" s="10"/>
      <c r="K19" s="10"/>
      <c r="L19" s="10">
        <f>SUM(E19:K19)</f>
        <v>0</v>
      </c>
    </row>
    <row r="20" spans="1:12" ht="12.75">
      <c r="A20" s="251" t="s">
        <v>206</v>
      </c>
      <c r="B20" s="252"/>
      <c r="C20" s="252"/>
      <c r="D20" s="1">
        <v>15</v>
      </c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249" t="s">
        <v>207</v>
      </c>
      <c r="B21" s="250"/>
      <c r="C21" s="250"/>
      <c r="D21" s="1">
        <v>16</v>
      </c>
      <c r="E21" s="14">
        <f>SUM(E19:E20)</f>
        <v>0</v>
      </c>
      <c r="F21" s="14">
        <f aca="true" t="shared" si="3" ref="F21:L21">SUM(F19:F20)</f>
        <v>0</v>
      </c>
      <c r="G21" s="14">
        <f t="shared" si="3"/>
        <v>0</v>
      </c>
      <c r="H21" s="14">
        <f t="shared" si="3"/>
        <v>388876</v>
      </c>
      <c r="I21" s="14">
        <f t="shared" si="3"/>
        <v>-388876</v>
      </c>
      <c r="J21" s="14">
        <f t="shared" si="3"/>
        <v>0</v>
      </c>
      <c r="K21" s="14">
        <f t="shared" si="3"/>
        <v>0</v>
      </c>
      <c r="L21" s="14">
        <f t="shared" si="3"/>
        <v>0</v>
      </c>
    </row>
    <row r="22" spans="1:12" ht="25.5" customHeight="1">
      <c r="A22" s="255" t="s">
        <v>208</v>
      </c>
      <c r="B22" s="256"/>
      <c r="C22" s="256"/>
      <c r="D22" s="4">
        <v>17</v>
      </c>
      <c r="E22" s="12">
        <f>E8+E15+E16+E17+E18+E21</f>
        <v>91897200</v>
      </c>
      <c r="F22" s="12">
        <f aca="true" t="shared" si="4" ref="F22:L22">F8+F15+F16+F17+F18+F21</f>
        <v>-6592347</v>
      </c>
      <c r="G22" s="12">
        <f t="shared" si="4"/>
        <v>15331423</v>
      </c>
      <c r="H22" s="12">
        <f t="shared" si="4"/>
        <v>73645781</v>
      </c>
      <c r="I22" s="12">
        <f t="shared" si="4"/>
        <v>-8625290</v>
      </c>
      <c r="J22" s="12">
        <f t="shared" si="4"/>
        <v>357974</v>
      </c>
      <c r="K22" s="12">
        <f t="shared" si="4"/>
        <v>0</v>
      </c>
      <c r="L22" s="12">
        <f t="shared" si="4"/>
        <v>166014741</v>
      </c>
    </row>
    <row r="23" spans="1:12" ht="12.75">
      <c r="A23" s="253" t="s">
        <v>0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</row>
  </sheetData>
  <sheetProtection/>
  <protectedRanges>
    <protectedRange sqref="E2:F2 H2:I2" name="Range1"/>
  </protectedRanges>
  <mergeCells count="29">
    <mergeCell ref="L3:L4"/>
    <mergeCell ref="A5:C5"/>
    <mergeCell ref="A6:C6"/>
    <mergeCell ref="A3:C4"/>
    <mergeCell ref="D3:D4"/>
    <mergeCell ref="E3:J3"/>
    <mergeCell ref="A14:C14"/>
    <mergeCell ref="A7:C7"/>
    <mergeCell ref="A8:C8"/>
    <mergeCell ref="A9:C9"/>
    <mergeCell ref="A10:C10"/>
    <mergeCell ref="K3:K4"/>
    <mergeCell ref="A23:L23"/>
    <mergeCell ref="A19:C19"/>
    <mergeCell ref="A20:C20"/>
    <mergeCell ref="A21:C21"/>
    <mergeCell ref="A22:C22"/>
    <mergeCell ref="A17:C17"/>
    <mergeCell ref="A18:C18"/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2" customWidth="1"/>
  </cols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274" t="s">
        <v>226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 customHeight="1">
      <c r="A4" s="275" t="s">
        <v>228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12.7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2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2.75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</row>
    <row r="8" spans="1:10" ht="12.7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</row>
    <row r="9" spans="1:10" ht="12.7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</row>
    <row r="10" spans="1:10" ht="12.75">
      <c r="A10" s="275"/>
      <c r="B10" s="275"/>
      <c r="C10" s="275"/>
      <c r="D10" s="275"/>
      <c r="E10" s="275"/>
      <c r="F10" s="275"/>
      <c r="G10" s="275"/>
      <c r="H10" s="275"/>
      <c r="I10" s="275"/>
      <c r="J10" s="275"/>
    </row>
    <row r="11" spans="1:10" ht="12.7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2.75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2.7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6"/>
    </row>
    <row r="25" spans="1:10" ht="12.7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2.75">
      <c r="A26" s="76"/>
      <c r="B26" s="76"/>
      <c r="C26" s="76"/>
      <c r="D26" s="76"/>
      <c r="E26" s="76"/>
      <c r="F26" s="76"/>
      <c r="G26" s="76"/>
      <c r="H26" s="76"/>
      <c r="I26" s="76"/>
      <c r="J26" s="76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Danijela Medved</cp:lastModifiedBy>
  <cp:lastPrinted>2015-04-01T14:12:43Z</cp:lastPrinted>
  <dcterms:created xsi:type="dcterms:W3CDTF">2008-10-17T11:51:54Z</dcterms:created>
  <dcterms:modified xsi:type="dcterms:W3CDTF">2016-03-29T15:35:05Z</dcterms:modified>
  <cp:category/>
  <cp:version/>
  <cp:contentType/>
  <cp:contentStatus/>
</cp:coreProperties>
</file>