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5200" windowHeight="11685" activeTab="0"/>
  </bookViews>
  <sheets>
    <sheet name="Opći podaci" sheetId="1" r:id="rId1"/>
    <sheet name="Bilanca" sheetId="2" r:id="rId2"/>
    <sheet name="RDG" sheetId="3" r:id="rId3"/>
    <sheet name="NT_D" sheetId="4" r:id="rId4"/>
    <sheet name="PK" sheetId="5" r:id="rId5"/>
    <sheet name="Bilješke" sheetId="6" r:id="rId6"/>
  </sheets>
  <definedNames>
    <definedName name="_xlnm.Print_Area" localSheetId="1">'Bilanca'!$A$1:$I$78</definedName>
    <definedName name="_xlnm.Print_Area" localSheetId="3">'NT_D'!$A$1:$I$63</definedName>
    <definedName name="_xlnm.Print_Area" localSheetId="4">'PK'!$A$1:$R$26</definedName>
  </definedNames>
  <calcPr fullCalcOnLoad="1"/>
</workbook>
</file>

<file path=xl/sharedStrings.xml><?xml version="1.0" encoding="utf-8"?>
<sst xmlns="http://schemas.openxmlformats.org/spreadsheetml/2006/main" count="332" uniqueCount="296">
  <si>
    <t>do</t>
  </si>
  <si>
    <t>BILANCA</t>
  </si>
  <si>
    <t>Naziv pozicije</t>
  </si>
  <si>
    <r>
      <t xml:space="preserve">AOP
</t>
    </r>
    <r>
      <rPr>
        <b/>
        <sz val="7"/>
        <color indexed="9"/>
        <rFont val="Arial"/>
        <family val="2"/>
      </rPr>
      <t>oznaka</t>
    </r>
  </si>
  <si>
    <r>
      <t xml:space="preserve">AOP
</t>
    </r>
    <r>
      <rPr>
        <b/>
        <sz val="7"/>
        <rFont val="Arial"/>
        <family val="2"/>
      </rPr>
      <t>oznaka</t>
    </r>
  </si>
  <si>
    <t>RAČUN DOBITI I GUBITKA</t>
  </si>
  <si>
    <r>
      <t xml:space="preserve">AOP
</t>
    </r>
    <r>
      <rPr>
        <b/>
        <sz val="8"/>
        <rFont val="Arial"/>
        <family val="2"/>
      </rPr>
      <t>oznaka</t>
    </r>
  </si>
  <si>
    <t>3</t>
  </si>
  <si>
    <t>4</t>
  </si>
  <si>
    <t>IZVJEŠTAJ O PROMJENAMA KAPITALA</t>
  </si>
  <si>
    <t>Opis pozicije</t>
  </si>
  <si>
    <t>Raspodjeljivo imateljima kapitala matice</t>
  </si>
  <si>
    <t>u kunama</t>
  </si>
  <si>
    <t>10</t>
  </si>
  <si>
    <t>Imovina</t>
  </si>
  <si>
    <t>Obveze</t>
  </si>
  <si>
    <t>Kapital</t>
  </si>
  <si>
    <t>IZVJEŠTAJ O OSTALOJ SVEOBUHVATNOJ DOBITI</t>
  </si>
  <si>
    <t>Ulagačke aktivnosti</t>
  </si>
  <si>
    <t>Financijske aktivnosti</t>
  </si>
  <si>
    <t>Manjinski udjel</t>
  </si>
  <si>
    <t>Kupnja / prodaja trezorskih dionica</t>
  </si>
  <si>
    <t>Novčana sredstva, novčana potraživanja od središnjih banaka i ostali depoziti po viđenju (od 2. do 4.)</t>
  </si>
  <si>
    <t>Novac u blagajni</t>
  </si>
  <si>
    <t>Novčana potraživanja od središnjih banaka</t>
  </si>
  <si>
    <t xml:space="preserve">   Ostali depoziti po viđenju</t>
  </si>
  <si>
    <t xml:space="preserve">   Financijska imovina koja se drži radi trgovanja (od 6. do 9.)</t>
  </si>
  <si>
    <t xml:space="preserve">   Izvedenice</t>
  </si>
  <si>
    <t xml:space="preserve">   Vlasnički instrumenti</t>
  </si>
  <si>
    <t xml:space="preserve">   Dužnički vrijednosni papiri</t>
  </si>
  <si>
    <t xml:space="preserve">   Krediti i predujmovi</t>
  </si>
  <si>
    <t xml:space="preserve">   Financijska imovina kojom se ne trguje koja se obvezno mjeri po fer vrijednosti kroz dobit ili gubitak (od 11. do 13.)</t>
  </si>
  <si>
    <t xml:space="preserve">   Financijska imovina po fer vrijednosti kroz dobit ili gubitak (15. + 16.)</t>
  </si>
  <si>
    <t xml:space="preserve">   Financijska imovina po fer vrijednosti kroz ostalu sveobuhvatnu dobit (od 18. do 20.)</t>
  </si>
  <si>
    <t xml:space="preserve">   Financijska imovina po amortiziranom trošku (22. + 23.)</t>
  </si>
  <si>
    <t xml:space="preserve">   Izvedenice – računovodstvo zaštite</t>
  </si>
  <si>
    <t xml:space="preserve">   Promjene fer vrijednosti zaštićenih stavki u zaštiti portfelja od kamatnog rizika</t>
  </si>
  <si>
    <t xml:space="preserve">   Ulaganja u društva kćeri, zajedničke pothvate i pridružena društva</t>
  </si>
  <si>
    <t xml:space="preserve">   Materijalna imovina</t>
  </si>
  <si>
    <t xml:space="preserve">   Nematerijalna imovina</t>
  </si>
  <si>
    <t xml:space="preserve">   Porezna imovina</t>
  </si>
  <si>
    <t xml:space="preserve">   Ostala imovina</t>
  </si>
  <si>
    <t xml:space="preserve">   Dugotrajna imovina i grupe za otuđenje klasificirane kao namijenjene za prodaju</t>
  </si>
  <si>
    <t>Ukupna imovina (1. + 5. + 10. + 14. + 17. + 21. + od 24. do 31.)</t>
  </si>
  <si>
    <t>Financijske obveze koje se drže radi trgovanja (od 34. do 38.)</t>
  </si>
  <si>
    <t xml:space="preserve">     Izvedenice</t>
  </si>
  <si>
    <t xml:space="preserve">     Kratke pozicije</t>
  </si>
  <si>
    <t xml:space="preserve">     Depoziti</t>
  </si>
  <si>
    <t xml:space="preserve">     Izdani dužnički vrijednosni papiri</t>
  </si>
  <si>
    <t xml:space="preserve">     Ostale financijske obveze</t>
  </si>
  <si>
    <t xml:space="preserve"> Financijske obveze po fer vrijednosti kroz dobit ili gubitak (od 40. do 42.)</t>
  </si>
  <si>
    <t xml:space="preserve"> Financijske obveze mjerene po amortiziranom trošku (od 44. do 46.)</t>
  </si>
  <si>
    <t xml:space="preserve">     Izvedenice – računovodstvo zaštite</t>
  </si>
  <si>
    <t xml:space="preserve"> Promjene fer vrijednosti zaštićenih stavki u zaštiti portfelja od kamatnog rizika</t>
  </si>
  <si>
    <t xml:space="preserve"> Rezervacije</t>
  </si>
  <si>
    <t xml:space="preserve"> Porezne obveze</t>
  </si>
  <si>
    <t xml:space="preserve"> Temeljni kapital koji se vraća na zahtjev</t>
  </si>
  <si>
    <t xml:space="preserve"> Ostale obveze</t>
  </si>
  <si>
    <t xml:space="preserve"> Obveze uključene u grupe za otuđenje klasificirane kao namijenjene za prodaju</t>
  </si>
  <si>
    <t>Ukupne obveze (33. + 39. + 43. + od 47. do 53.)</t>
  </si>
  <si>
    <t xml:space="preserve">  Temeljni kapital</t>
  </si>
  <si>
    <t xml:space="preserve">  Premija na dionice</t>
  </si>
  <si>
    <t xml:space="preserve">  Izdani vlasnički instrumenti osim kapitala</t>
  </si>
  <si>
    <t xml:space="preserve">  Ostali vlasnički instrumenti</t>
  </si>
  <si>
    <t xml:space="preserve">  Akumulirana ostala sveobuhvatna dobit</t>
  </si>
  <si>
    <t xml:space="preserve">  Zadržana dobit</t>
  </si>
  <si>
    <t xml:space="preserve">  Revalorizacijske rezerve</t>
  </si>
  <si>
    <t xml:space="preserve">  Ostale rezerve</t>
  </si>
  <si>
    <t xml:space="preserve">  ( – ) Trezorske dionice</t>
  </si>
  <si>
    <t xml:space="preserve">  Dobit ili gubitak koji pripadaju vlasnicima matičnog društva</t>
  </si>
  <si>
    <t xml:space="preserve">  ( – ) Dividende tijekom poslovne godine</t>
  </si>
  <si>
    <t xml:space="preserve">  Manjinski udjeli [nekontrolirajući udjeli]</t>
  </si>
  <si>
    <t>Ukupno kapital (od 55. do 66.)</t>
  </si>
  <si>
    <t>Ukupno obveze i kapital (54. + 67.)</t>
  </si>
  <si>
    <t xml:space="preserve">  (Kamatni rashodi)</t>
  </si>
  <si>
    <t xml:space="preserve">  Kamatni prihodi</t>
  </si>
  <si>
    <t xml:space="preserve">  (Rashodi od temeljnog kapitala koji se vraća na zahtjev)</t>
  </si>
  <si>
    <t xml:space="preserve">  Prihodi od dividende</t>
  </si>
  <si>
    <t xml:space="preserve">  Prihodi od naknada i provizija</t>
  </si>
  <si>
    <t xml:space="preserve">  (Rashodi od naknada i provizija)</t>
  </si>
  <si>
    <t xml:space="preserve">  Dobici ili ( – ) gubici po prestanku priznavanja financijske imovine i financijskih obveza koje nisu mjerene po fer vrijednosti kroz dobit ili gubitak, neto</t>
  </si>
  <si>
    <t xml:space="preserve">  Dobici ili ( – ) gubici po financijskoj imovini i financijskim obvezama koje se drže radi trgovanja, neto</t>
  </si>
  <si>
    <t xml:space="preserve">  Dobici ili gubici po financijskoj imovini kojom se ne trguje koja se obvezno mjeri po fer vrijednosti kroz dobit ili gubitak, neto</t>
  </si>
  <si>
    <t>Dobici ili ( – ) gubici po financijskoj imovini i financijskim obvezama po fer vrijednosti kroz dobit ili gubitak, neto</t>
  </si>
  <si>
    <t xml:space="preserve">Dobici ili ( – ) gubici od računovodstva zaštite, neto </t>
  </si>
  <si>
    <t xml:space="preserve">Tečajne razlike [dobit ili ( – ) gubitak], neto </t>
  </si>
  <si>
    <t>Dobici ili ( – ) gubici po prestanku priznavanja nefinancijske imovine, neto</t>
  </si>
  <si>
    <t>Ostali prihodi iz poslovanja</t>
  </si>
  <si>
    <t>(Ostali rashodi iz poslovanja)</t>
  </si>
  <si>
    <t>Ukupno prihodi iz poslovanja, neto (1. – 2. – 3. + 4. + 5. – 6. + od 7. do 14. – 15.)</t>
  </si>
  <si>
    <t>(Administrativni rashodi)</t>
  </si>
  <si>
    <t>(Amortizacija)</t>
  </si>
  <si>
    <t>Dobici ili ( – ) gubici zbog promjena, neto</t>
  </si>
  <si>
    <t>(Rezervacije ili ( – ) ukidanje rezervacija)</t>
  </si>
  <si>
    <t>(Umanjenje vrijednosti ili ( – ) ukidanje umanjenja vrijednosti po financijskoj imovini koja nije mjerena po fer vrijednosti kroz dobit ili gubitak)</t>
  </si>
  <si>
    <t>(Umanjenje vrijednosti ili ( – ) ukidanje umanjenja vrijednosti ulaganja u društva kćeri, zajedničke pothvate i pridružena društva)</t>
  </si>
  <si>
    <t>(Umanjenje vrijednosti ili ( – ) ukidanje umanjenja vrijednosti po nefinancijskoj imovini)</t>
  </si>
  <si>
    <t>Negativni goodwill priznat u dobiti ili gubitku</t>
  </si>
  <si>
    <t>Udio dobiti ili ( – ) gubitka od ulaganja u društva kćeri, zajedničke pothvate i pridružena društva obračunatih metodom udjela</t>
  </si>
  <si>
    <t>Dobit ili ( – ) gubitak od dugotrajne imovine i grupe za otuđenje klasificirane kao namijenjene za prodaju koje nisu kvalificirane kao poslovanje koje se neće nastaviti</t>
  </si>
  <si>
    <t>(Porezni rashodi ili ( – ) prihodi povezani s dobiti ili gubitkom iz poslovanja koje će se nastaviti)</t>
  </si>
  <si>
    <t>Dobit ili ( – ) gubitak prije oporezivanja iz poslovanja koje se neće nastaviti</t>
  </si>
  <si>
    <t>(Porezni rashodi ili ( – ) prihodi povezani s poslovanjem koje se neće nastaviti)</t>
  </si>
  <si>
    <t>Pripada manjinskom udjelu [nekontrolirajući udjeli]</t>
  </si>
  <si>
    <t>Pripada vlasnicima matičnog društva</t>
  </si>
  <si>
    <t xml:space="preserve">Dobit ili (-) gubitak tekuće godine </t>
  </si>
  <si>
    <t xml:space="preserve">Materijalna imovina </t>
  </si>
  <si>
    <t>Nematerijalna imovina</t>
  </si>
  <si>
    <t>Aktuarski dobici ili (-) gubici na mirovinskim planovima pod pokroviteljstvom
           poslodavca</t>
  </si>
  <si>
    <t>Dugotrajna imovina i grupe za otuđenje namijenjene za prodaju</t>
  </si>
  <si>
    <t>Udjel ostalih priznatih prihoda i rashoda od subjekata koji se obračunava
           metodom udjela</t>
  </si>
  <si>
    <t>Promjene fer vrijednosti vlasničkih instrumenata mjerenih po fer vrijednosti kroz ostalu sveobuhvatnu dobit</t>
  </si>
  <si>
    <r>
      <t xml:space="preserve">Dobici ili ( – ) gubici od računovodstva zaštite vlasničkih instrumenata mjerenih po fer vrijednosti kroz ostalu sveobuhvatnu dobit
</t>
    </r>
    <r>
      <rPr>
        <sz val="8"/>
        <rFont val="Arial"/>
        <family val="2"/>
      </rPr>
      <t xml:space="preserve">        </t>
    </r>
  </si>
  <si>
    <t>Zaštita neto ulaganja u inozemno poslovanje [efektivni udjel]</t>
  </si>
  <si>
    <t>Preračunavanje stranih valuta</t>
  </si>
  <si>
    <t>Zaštite novčanih tokova [efektivni udjel]</t>
  </si>
  <si>
    <t>Instrumenti zaštite od rizika [elementi koji nisu određeni]</t>
  </si>
  <si>
    <t>Dužnički instrumenti po fer vrijednosti kroz ostalu sveobuhvatnu dobit</t>
  </si>
  <si>
    <t>Udjel ostalih priznatih prihoda i rashoda od ulaganja u društva kćeri, zajedničke pothvate i pridružena društva</t>
  </si>
  <si>
    <t>Porez na dobit koji se odnosi na stavke koje je moguće reklasificirati u dobit ili ( – ) gubitak</t>
  </si>
  <si>
    <t>Pripada manjinskom udjelu [nekontrolirajući udjel]</t>
  </si>
  <si>
    <t xml:space="preserve">    Pripada vlasnicima matičnog društva</t>
  </si>
  <si>
    <t xml:space="preserve">      Naplaćena kamata i slični primici</t>
  </si>
  <si>
    <t xml:space="preserve">      Naplaćene naknade i provizije</t>
  </si>
  <si>
    <t xml:space="preserve">      (Plaćena kamata i slični izdaci)</t>
  </si>
  <si>
    <t xml:space="preserve">      (Plaćene naknade i provizije)</t>
  </si>
  <si>
    <t xml:space="preserve">      (Plaćeni troškovi poslovanja)</t>
  </si>
  <si>
    <t xml:space="preserve">      Ostali primici</t>
  </si>
  <si>
    <t xml:space="preserve">      (Ostali izdaci)</t>
  </si>
  <si>
    <t>Poslovne aktivnosti prema direktnoj metodi</t>
  </si>
  <si>
    <t>Poslovne aktivnosti prema indirektnoj metodi</t>
  </si>
  <si>
    <t xml:space="preserve">      Dobit/(gubitak) prije oporezivanja</t>
  </si>
  <si>
    <t xml:space="preserve">      Usklađenja:</t>
  </si>
  <si>
    <t xml:space="preserve">      Umanjenja vrijednosti i rezerviranja</t>
  </si>
  <si>
    <t xml:space="preserve">      Amortizacija</t>
  </si>
  <si>
    <t xml:space="preserve">      Neto nerealizirana (dobit)/gubitak od financijske imovine i obveza po fer vrijednosti kroz račun dobiti i gubitka</t>
  </si>
  <si>
    <t xml:space="preserve">      (Dobit)/gubitak od prodaje materijalne imovine</t>
  </si>
  <si>
    <t xml:space="preserve">      Ostale nenovčane stavke</t>
  </si>
  <si>
    <t>Promjene u imovini i obvezama iz poslovnih aktivnosti</t>
  </si>
  <si>
    <t xml:space="preserve">      Sredstva kod Hrvatske narodne banke</t>
  </si>
  <si>
    <t xml:space="preserve">      Depoziti kod financijskih institucija i krediti financijskim institucijama</t>
  </si>
  <si>
    <t xml:space="preserve">      Krediti i predujmovi ostalim komitentima</t>
  </si>
  <si>
    <t xml:space="preserve">      Vrijednosni papiri i drugi financijski instrumenti po fer vrijednosti kroz ostalu sveobuhvatnu dobit</t>
  </si>
  <si>
    <t xml:space="preserve">     Vrijednosni papiri i drugi financijski instrumenti koji se drže radi trgovanja</t>
  </si>
  <si>
    <t xml:space="preserve">      Vrijednosni papiri i drugi financijski instrumenti kojima se aktivno ne trguje, a vrednuju se prema fer vrijednosti kroz račun dobiti i gubitka</t>
  </si>
  <si>
    <t xml:space="preserve">      Vrijednosni papiri i drugi financijski instrumenti koji se obvezno vode po fer vrijednosti kroz račun dobiti i gubitka</t>
  </si>
  <si>
    <t xml:space="preserve">      Neto dobici / gubici od financijskih instrumenata po fer vrijednosti u računu dobiti i gubitka</t>
  </si>
  <si>
    <t xml:space="preserve">      Vrijednosni papiri i drugi financijski instrumenti koji se vode po amortiziranom trošku</t>
  </si>
  <si>
    <t xml:space="preserve">      Ostala imovina iz poslovnih aktivnosti</t>
  </si>
  <si>
    <t xml:space="preserve">      Depoziti od financijskih institucija</t>
  </si>
  <si>
    <t xml:space="preserve">      Transakcijski računi ostalih komitenata</t>
  </si>
  <si>
    <t xml:space="preserve">      Štedni depoziti ostalih komitenata</t>
  </si>
  <si>
    <t xml:space="preserve">      Oročeni depoziti ostalih komitenata</t>
  </si>
  <si>
    <t xml:space="preserve">      Izvedene financijske obveze i ostale obveze kojima se trguje</t>
  </si>
  <si>
    <t xml:space="preserve">      Ostale obveze iz poslovnih aktivnosti</t>
  </si>
  <si>
    <t xml:space="preserve">      Naplaćene kamate iz poslovnih aktivnosti [indirektna metoda]</t>
  </si>
  <si>
    <t xml:space="preserve">      Primljene dividende iz poslovnih aktivnosti [indirektna metoda]</t>
  </si>
  <si>
    <t xml:space="preserve">      Plaćene kamate iz poslovnih aktivnosti [indirektna metoda]</t>
  </si>
  <si>
    <t xml:space="preserve">      (Plaćeni porez na dobit)</t>
  </si>
  <si>
    <t xml:space="preserve">  Neto novčani tokovi iz poslovnih aktivnosti (od 1. do 33.)</t>
  </si>
  <si>
    <t xml:space="preserve">      Primici od prodaje / plaćanja za kupnju materijalne  i nematerijalne imovine</t>
  </si>
  <si>
    <t xml:space="preserve">      Primici od prodaje / plaćanja za kupnju ulaganja u podružnice, pridružena društva i zajedničke pothvate</t>
  </si>
  <si>
    <t xml:space="preserve">      Primici od naplate / plaćanja za kupnju vrijednosnih papira i drugih financijskih instrumenata koji se drže do dospijeća</t>
  </si>
  <si>
    <t xml:space="preserve">      Primljene dividende iz ulagačkih aktivnosti</t>
  </si>
  <si>
    <t xml:space="preserve">      Ostali primici / plaćanja iz ulagačkih aktivnosti</t>
  </si>
  <si>
    <t xml:space="preserve">  Neto novčani tokovi iz ulagačkih aktivnosti (od 35. do 39.)</t>
  </si>
  <si>
    <t xml:space="preserve">      Neto povećanje/(smanjenje) primljenih kredita iz financijskih aktivnosti</t>
  </si>
  <si>
    <t xml:space="preserve">      Neto povećanje/(smanjenje) izdanih dužničkih vrijednosnih papira</t>
  </si>
  <si>
    <t xml:space="preserve">      Neto povećanje/(smanjenje) instrumenata dopunskoga kapitala</t>
  </si>
  <si>
    <t xml:space="preserve">      Povećanje dioničkoga kapitala</t>
  </si>
  <si>
    <t xml:space="preserve">      (Isplaćena dividenda)</t>
  </si>
  <si>
    <t xml:space="preserve">      Ostali primici/(plaćanja) iz financijskih aktivnosti</t>
  </si>
  <si>
    <t>Neto povećanje/(smanjenje) novca i novčanih ekvivalenata (34. + 40. + 47.)</t>
  </si>
  <si>
    <t>Neto novčani tokovi iz financijskih aktivnosti (od 41. do 46.)</t>
  </si>
  <si>
    <t>Učinak promjene tečaja stranih valuta na novac i novčane ekvivalente</t>
  </si>
  <si>
    <t xml:space="preserve">IZVJEŠTAJ O NOVČANOM TIJEKU </t>
  </si>
  <si>
    <t>Premija na dionice</t>
  </si>
  <si>
    <t>Izdani vlasnički instrumenti osim kapitala</t>
  </si>
  <si>
    <t>Ostali vlasnički instrumenti</t>
  </si>
  <si>
    <t>Akumulirana ostala sveobuhvatna dobit</t>
  </si>
  <si>
    <t>Zadržana dobit</t>
  </si>
  <si>
    <t>Revalorizacijske rezerve</t>
  </si>
  <si>
    <t>Ostale rezerve</t>
  </si>
  <si>
    <t>( ) Trezorske dionice</t>
  </si>
  <si>
    <t>Dobit ili ( – ) gubitak koji pripada vlasnicima matičnog društva</t>
  </si>
  <si>
    <t>( ) Dividende tijekom poslovne godine</t>
  </si>
  <si>
    <t>Ostale stavke</t>
  </si>
  <si>
    <t>Ukupno</t>
  </si>
  <si>
    <t>Početno stanje [prije prepravljanja]</t>
  </si>
  <si>
    <t>Učinci ispravaka pogrešaka</t>
  </si>
  <si>
    <t>Učinci promjena računovodstvenih politika</t>
  </si>
  <si>
    <t>Početno stanje [tekuće razdoblje] (1. + 2. + 3.)</t>
  </si>
  <si>
    <t>Izdavanje redovnih dionica</t>
  </si>
  <si>
    <t>Izdavanje povlaštenih dionica</t>
  </si>
  <si>
    <t>Izdavanje ostalih vlasničkih instrumenata</t>
  </si>
  <si>
    <t>Izvršavanje ili istek ostalih izdanih vlasničkih instrumenata</t>
  </si>
  <si>
    <t>Pretvaranje dugovanja u vlasničke instrumente</t>
  </si>
  <si>
    <t>Redukcija kapitala</t>
  </si>
  <si>
    <t>Dividende</t>
  </si>
  <si>
    <t>Prodaja ili poništenje trezorskih dionica</t>
  </si>
  <si>
    <t>Reklasifikacija financijskih instrumenata iz vlasničkih instrumenata u obveze</t>
  </si>
  <si>
    <t>Reklasifikacija financijskih instrumenata iz obveza u vlasničke instrumente</t>
  </si>
  <si>
    <t>Prijenosi između komponenata vlasničkih instrumenata</t>
  </si>
  <si>
    <t>Povećanje ili ( – ) smanjenje vlasničkih instrumenata kao posljedica poslovnih kombinacija</t>
  </si>
  <si>
    <t>Plaćanja temeljena na dionicama</t>
  </si>
  <si>
    <t>Ostalo povećanje ili ( – ) smanjenje vlasničkih instrumenata</t>
  </si>
  <si>
    <t>Ukupna sveobuhvatna dobit tekuće godine</t>
  </si>
  <si>
    <t>Završno stanje [tekuće razdoblje] (od 4. do 20.)</t>
  </si>
  <si>
    <t>5</t>
  </si>
  <si>
    <t>6</t>
  </si>
  <si>
    <t>7</t>
  </si>
  <si>
    <t>8</t>
  </si>
  <si>
    <t>9</t>
  </si>
  <si>
    <t>11</t>
  </si>
  <si>
    <t>12</t>
  </si>
  <si>
    <t>13</t>
  </si>
  <si>
    <t>14</t>
  </si>
  <si>
    <t>15</t>
  </si>
  <si>
    <t>16</t>
  </si>
  <si>
    <t>Tekuće razdoblje</t>
  </si>
  <si>
    <t>Zadnji dan prethodne poslovne godine</t>
  </si>
  <si>
    <t>Isto razdoblje prethodne godine</t>
  </si>
  <si>
    <t>Novac i novčani ekvivalenti na početku razdoblja</t>
  </si>
  <si>
    <t>Novac i novčani ekvivalenti na kraju razdoblja (48. + 49. + 50.)</t>
  </si>
  <si>
    <t>Na izvještajni datum tekućeg razdoblja</t>
  </si>
  <si>
    <r>
      <t>Porez na dobit koji se odnosi na stavke koje neće biti reklasificirane</t>
    </r>
    <r>
      <rPr>
        <sz val="8"/>
        <rFont val="Arial"/>
        <family val="2"/>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</si>
  <si>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</si>
  <si>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</si>
  <si>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</si>
  <si>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</si>
  <si>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</si>
  <si>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</si>
  <si>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</si>
  <si>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</si>
  <si>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</si>
  <si>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</si>
  <si>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</si>
  <si>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</si>
  <si>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</si>
  <si>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</si>
  <si>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</si>
  <si>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</si>
  <si>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</si>
  <si>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</si>
  <si>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</si>
  <si>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</si>
  <si>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za razdoblje od</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</si>
  <si>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</si>
  <si>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</si>
  <si>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</si>
  <si>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</si>
  <si>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</si>
  <si>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</si>
  <si>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</si>
  <si>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</si>
  <si>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</si>
  <si>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</si>
  <si>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</si>
  <si>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</si>
  <si>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</si>
  <si>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</si>
  <si>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</si>
  <si>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</si>
  <si>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</si>
  <si>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</si>
  <si>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</si>
  <si>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(Doprinosi u novcu sanacijskim odborima i sustavima osiguranja depozita)</t>
  </si>
  <si>
    <t>Dobit ili ( – ) gubitak prije oporezivanja iz poslovanja koje će se nastaviti (16. – 17. – 18. - 19. + 20. – od 21. do 24. + od 25. do 27.)</t>
  </si>
  <si>
    <t>Dobit ili ( – ) gubitak nakon oporezivanja iz poslovanja koje će se nastaviti (28. – 29.)</t>
  </si>
  <si>
    <t>Dobit ili ( – ) gubitak nakon oporezivanja iz poslovanja koje se neće nastaviti (32. – 33.)</t>
  </si>
  <si>
    <t>Dobit ili ( – ) gubitak tekuće godine (30. + 31.; 35. + 36.)</t>
  </si>
  <si>
    <t xml:space="preserve"> Stavke koje neće biti reklasificirane u dobit ili gubitak (od 40. do 46. + 49. + 50.)</t>
  </si>
  <si>
    <t>Stavke koje je moguće reklasificirati u dobit ili gubitak (od 52. do 59.)</t>
  </si>
  <si>
    <t>Ukupna sveobuhvatna dobit tekuće godine (37. + 38.; 61. + 62.)</t>
  </si>
  <si>
    <t>Ostala sveobuhvatna dobit (39. + 51.)</t>
  </si>
  <si>
    <r>
      <t>Promjene fer vrijednosti vlasničkih instrumenata mjerenih po fer vrijednosti kroz ostalu sveobuhvatnu dobit [zaštićena stavka]</t>
    </r>
    <r>
      <rPr>
        <sz val="8"/>
        <rFont val="Arial"/>
        <family val="2"/>
      </rPr>
      <t xml:space="preserve">        </t>
    </r>
  </si>
  <si>
    <r>
      <t>Promjene fer vrijednosti vlasničkih instrumenata mjerenih po fer vrijednosti kroz ostalu sveobuhvatnu dobit [instrument zaštite]</t>
    </r>
    <r>
      <rPr>
        <sz val="8"/>
        <rFont val="Arial"/>
        <family val="2"/>
      </rPr>
      <t xml:space="preserve">        </t>
    </r>
  </si>
  <si>
    <r>
      <t>Promjene fer vrijednosti financijskih obveza mjerenih po fer vrijednosti kroz dobit ili gubitak koje se pripisuju promjenama u kreditnom riziku</t>
    </r>
    <r>
      <rPr>
        <sz val="8"/>
        <rFont val="Arial"/>
        <family val="2"/>
      </rPr>
      <t xml:space="preserve">        </t>
    </r>
  </si>
  <si>
    <t>u razdoblju 01.01.2020 do 31.12.2020.</t>
  </si>
  <si>
    <t>HR</t>
  </si>
  <si>
    <t>stanje na dan 31.12.2020</t>
  </si>
  <si>
    <t>u razdoblju 01.01.2020 do 31.12.2020</t>
  </si>
  <si>
    <t xml:space="preserve">                   BILJEŠKE UZ FINANCIJSKE IZVJEŠTAJE - GFI
Naziv izdavatelja:   SLATINSKA BANKA d.d.
OIB:  42252496579
Izvještajno razdoblje: 01.01.2020.-31.12.2020.
Dodatne i dopunske infomacije u bilješkama uz financijske izvještaje prezentirane su u financijskim izvještajima kao sastavni dio Godišnjeg izvješća.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</si>
  <si>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54930031QFC4ME17BK12</t>
  </si>
  <si>
    <t>1057</t>
  </si>
  <si>
    <t>SLATINSKA BANKA d.d. SLATINA</t>
  </si>
  <si>
    <t>SLATINA</t>
  </si>
  <si>
    <t>VLADIMIRA NAZORA 2</t>
  </si>
  <si>
    <t>slatinska-banka@slatinska-banka.hr</t>
  </si>
  <si>
    <t>www.slatinska-banka.hr</t>
  </si>
  <si>
    <t>NIKOLA ŽIVKOVIĆ</t>
  </si>
  <si>
    <t>033/637-050</t>
  </si>
  <si>
    <t>financije@slatinska-banka.hr</t>
  </si>
  <si>
    <t>FACT REVIZIJA d.o.o. ZAGREB</t>
  </si>
  <si>
    <t>Jeni Krstičević</t>
  </si>
  <si>
    <t>Obveznik: Slatinska banka d.d. Slatina</t>
  </si>
</sst>
</file>

<file path=xl/styles.xml><?xml version="1.0" encoding="utf-8"?>
<styleSheet xmlns="http://schemas.openxmlformats.org/spreadsheetml/2006/main">
  <numFmts count="10">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numFmt numFmtId="165" formatCode="00"/>
  </numFmts>
  <fonts count="71">
    <font>
      <sz val="10"/>
      <name val="Arial"/>
      <family val="0"/>
    </font>
    <font>
      <sz val="11"/>
      <color indexed="8"/>
      <name val="Calibri"/>
      <family val="2"/>
    </font>
    <font>
      <sz val="8"/>
      <name val="Arial"/>
      <family val="2"/>
    </font>
    <font>
      <b/>
      <sz val="9"/>
      <name val="Arial"/>
      <family val="2"/>
    </font>
    <font>
      <sz val="9"/>
      <name val="Arial"/>
      <family val="2"/>
    </font>
    <font>
      <b/>
      <sz val="10"/>
      <name val="Arial"/>
      <family val="2"/>
    </font>
    <font>
      <sz val="10"/>
      <color indexed="8"/>
      <name val="Arial"/>
      <family val="2"/>
    </font>
    <font>
      <b/>
      <sz val="12"/>
      <name val="Arial"/>
      <family val="2"/>
    </font>
    <font>
      <b/>
      <sz val="8"/>
      <color indexed="9"/>
      <name val="Arial"/>
      <family val="2"/>
    </font>
    <font>
      <u val="single"/>
      <sz val="10"/>
      <color indexed="12"/>
      <name val="Arial"/>
      <family val="2"/>
    </font>
    <font>
      <b/>
      <sz val="9"/>
      <color indexed="18"/>
      <name val="Arial"/>
      <family val="2"/>
    </font>
    <font>
      <b/>
      <sz val="7"/>
      <color indexed="9"/>
      <name val="Arial"/>
      <family val="2"/>
    </font>
    <font>
      <sz val="9"/>
      <color indexed="18"/>
      <name val="Arial"/>
      <family val="2"/>
    </font>
    <font>
      <b/>
      <sz val="8"/>
      <name val="Arial"/>
      <family val="2"/>
    </font>
    <font>
      <b/>
      <sz val="7"/>
      <name val="Arial"/>
      <family val="2"/>
    </font>
    <font>
      <b/>
      <sz val="8"/>
      <color indexed="18"/>
      <name val="Arial"/>
      <family val="2"/>
    </font>
    <font>
      <b/>
      <sz val="8"/>
      <color indexed="12"/>
      <name val="Arial"/>
      <family val="2"/>
    </font>
    <font>
      <sz val="8"/>
      <color indexed="12"/>
      <name val="Arial"/>
      <family val="2"/>
    </font>
    <font>
      <b/>
      <sz val="12"/>
      <color indexed="8"/>
      <name val="Arial"/>
      <family val="2"/>
    </font>
    <font>
      <sz val="11"/>
      <color indexed="8"/>
      <name val="Arial"/>
      <family val="2"/>
    </font>
    <font>
      <b/>
      <sz val="12"/>
      <color indexed="8"/>
      <name val="Arial Rounded MT Bold"/>
      <family val="2"/>
    </font>
    <font>
      <b/>
      <sz val="11"/>
      <name val="Arial"/>
      <family val="2"/>
    </font>
    <font>
      <sz val="11"/>
      <name val="Arial"/>
      <family val="2"/>
    </font>
    <font>
      <sz val="10"/>
      <name val="Times New Roman"/>
      <family val="1"/>
    </font>
    <font>
      <sz val="11"/>
      <name val="Calibri"/>
      <family val="2"/>
    </font>
    <font>
      <sz val="11"/>
      <color indexed="9"/>
      <name val="Arial"/>
      <family val="2"/>
    </font>
    <font>
      <sz val="11"/>
      <color indexed="9"/>
      <name val="Calibri Light"/>
      <family val="2"/>
    </font>
    <font>
      <sz val="11"/>
      <name val="Calibri Light"/>
      <family val="2"/>
    </font>
    <font>
      <sz val="10"/>
      <name val="Calibri Light"/>
      <family val="2"/>
    </font>
    <font>
      <sz val="10"/>
      <color indexed="9"/>
      <name val="Times New Roman"/>
      <family val="1"/>
    </font>
    <font>
      <sz val="10"/>
      <color indexed="9"/>
      <name val="Calibri Light"/>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theme="0"/>
      <name val="Arial"/>
      <family val="2"/>
    </font>
    <font>
      <sz val="11"/>
      <color theme="0"/>
      <name val="Calibri Light"/>
      <family val="2"/>
    </font>
    <font>
      <sz val="10"/>
      <color theme="0"/>
      <name val="Times New Roman"/>
      <family val="1"/>
    </font>
    <font>
      <sz val="10"/>
      <color theme="0"/>
      <name val="Calibri Light"/>
      <family val="2"/>
    </font>
    <font>
      <b/>
      <sz val="12"/>
      <color theme="1"/>
      <name val="Arial"/>
      <family val="2"/>
    </font>
    <font>
      <b/>
      <sz val="12"/>
      <color theme="1"/>
      <name val="Arial Rounded MT Bold"/>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theme="0"/>
        <bgColor indexed="64"/>
      </patternFill>
    </fill>
    <fill>
      <patternFill patternType="lightGray">
        <fgColor rgb="FFC0C0C0"/>
        <bgColor theme="0"/>
      </patternFill>
    </fill>
    <fill>
      <patternFill patternType="lightGray">
        <fgColor indexed="22"/>
      </patternFill>
    </fill>
    <fill>
      <patternFill patternType="solid">
        <fgColor indexed="65"/>
        <bgColor indexed="64"/>
      </patternFill>
    </fill>
    <fill>
      <patternFill patternType="solid">
        <fgColor indexed="65"/>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gray125">
        <fgColor indexed="22"/>
      </patternFill>
    </fill>
    <fill>
      <patternFill patternType="mediumGray">
        <fgColor indexed="22"/>
        <bgColor indexed="22"/>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style="thin"/>
      <bottom style="medium">
        <color indexed="22"/>
      </bottom>
    </border>
    <border>
      <left style="thin"/>
      <right style="thin"/>
      <top style="medium">
        <color indexed="22"/>
      </top>
      <bottom style="thin"/>
    </border>
    <border>
      <left/>
      <right/>
      <top style="thin"/>
      <bottom/>
    </border>
    <border>
      <left/>
      <right style="thin"/>
      <top style="thin"/>
      <bottom/>
    </border>
    <border>
      <left style="thin"/>
      <right style="thin"/>
      <top/>
      <bottom/>
    </border>
    <border>
      <left/>
      <right style="thin"/>
      <top/>
      <bottom/>
    </border>
    <border>
      <left style="thin"/>
      <right/>
      <top/>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style="medium">
        <color indexed="22"/>
      </bottom>
    </border>
    <border>
      <left style="thin"/>
      <right/>
      <top style="thin"/>
      <bottom style="thin"/>
    </border>
    <border>
      <left style="thin"/>
      <right style="thin"/>
      <top style="thin">
        <color indexed="22"/>
      </top>
      <bottom style="thin">
        <color indexed="22"/>
      </bottom>
    </border>
    <border>
      <left style="thin"/>
      <right/>
      <top style="thin"/>
      <bottom/>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9"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 fillId="0" borderId="0">
      <alignment vertical="top"/>
      <protection/>
    </xf>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248">
    <xf numFmtId="0" fontId="0" fillId="0" borderId="0" xfId="0" applyAlignment="1">
      <alignment/>
    </xf>
    <xf numFmtId="0" fontId="0" fillId="0" borderId="0" xfId="56" applyFont="1" applyProtection="1">
      <alignment/>
      <protection/>
    </xf>
    <xf numFmtId="0" fontId="7" fillId="0" borderId="0" xfId="60"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0" fillId="0" borderId="0" xfId="56" applyFont="1" applyProtection="1">
      <alignment/>
      <protection/>
    </xf>
    <xf numFmtId="49" fontId="8" fillId="33" borderId="10" xfId="0" applyNumberFormat="1" applyFont="1" applyFill="1" applyBorder="1" applyAlignment="1" applyProtection="1">
      <alignment horizontal="center" vertical="center"/>
      <protection/>
    </xf>
    <xf numFmtId="164" fontId="13" fillId="0" borderId="10" xfId="0" applyNumberFormat="1" applyFont="1" applyFill="1" applyBorder="1" applyAlignment="1" applyProtection="1">
      <alignment horizontal="center" vertical="center"/>
      <protection/>
    </xf>
    <xf numFmtId="164" fontId="13" fillId="2" borderId="10" xfId="0" applyNumberFormat="1" applyFont="1" applyFill="1" applyBorder="1" applyAlignment="1" applyProtection="1">
      <alignment horizontal="center" vertical="center"/>
      <protection/>
    </xf>
    <xf numFmtId="0" fontId="13" fillId="0" borderId="0" xfId="0" applyFont="1" applyFill="1" applyBorder="1" applyAlignment="1" applyProtection="1">
      <alignment horizontal="left" vertical="center" wrapText="1"/>
      <protection/>
    </xf>
    <xf numFmtId="0" fontId="13" fillId="0" borderId="0" xfId="0" applyFont="1" applyBorder="1" applyAlignment="1" applyProtection="1">
      <alignment horizontal="left" vertical="center" wrapText="1"/>
      <protection/>
    </xf>
    <xf numFmtId="165" fontId="3" fillId="0" borderId="0" xfId="0" applyNumberFormat="1" applyFont="1" applyFill="1" applyBorder="1" applyAlignment="1" applyProtection="1">
      <alignment horizontal="center" vertical="center"/>
      <protection/>
    </xf>
    <xf numFmtId="0" fontId="0" fillId="0" borderId="0" xfId="56" applyProtection="1">
      <alignment/>
      <protection/>
    </xf>
    <xf numFmtId="0" fontId="3" fillId="33" borderId="11" xfId="56" applyFont="1" applyFill="1" applyBorder="1" applyAlignment="1" applyProtection="1">
      <alignment horizontal="center" vertical="center" wrapText="1"/>
      <protection/>
    </xf>
    <xf numFmtId="0" fontId="13" fillId="33" borderId="10" xfId="56" applyFont="1" applyFill="1" applyBorder="1" applyAlignment="1" applyProtection="1">
      <alignment horizontal="center" vertical="center"/>
      <protection/>
    </xf>
    <xf numFmtId="3" fontId="13" fillId="33" borderId="10" xfId="56" applyNumberFormat="1" applyFont="1" applyFill="1" applyBorder="1" applyAlignment="1" applyProtection="1">
      <alignment horizontal="center" vertical="center" wrapText="1"/>
      <protection/>
    </xf>
    <xf numFmtId="0" fontId="0" fillId="0" borderId="0" xfId="0" applyAlignment="1" applyProtection="1">
      <alignment/>
      <protection/>
    </xf>
    <xf numFmtId="0" fontId="3" fillId="33" borderId="12" xfId="0" applyFont="1" applyFill="1" applyBorder="1" applyAlignment="1" applyProtection="1">
      <alignment horizontal="center" vertical="center" wrapText="1"/>
      <protection/>
    </xf>
    <xf numFmtId="0" fontId="13" fillId="33" borderId="13" xfId="0" applyFont="1" applyFill="1" applyBorder="1" applyAlignment="1" applyProtection="1">
      <alignment horizontal="center" vertical="center"/>
      <protection/>
    </xf>
    <xf numFmtId="3" fontId="13" fillId="33" borderId="13" xfId="0" applyNumberFormat="1" applyFont="1" applyFill="1" applyBorder="1" applyAlignment="1" applyProtection="1">
      <alignment horizontal="center" vertical="center" wrapText="1"/>
      <protection/>
    </xf>
    <xf numFmtId="0" fontId="64" fillId="34" borderId="14" xfId="0" applyFont="1" applyFill="1" applyBorder="1" applyAlignment="1">
      <alignment/>
    </xf>
    <xf numFmtId="0" fontId="0" fillId="34" borderId="15" xfId="0" applyFill="1" applyBorder="1" applyAlignment="1">
      <alignment/>
    </xf>
    <xf numFmtId="0" fontId="4" fillId="34" borderId="16" xfId="0" applyFont="1" applyFill="1" applyBorder="1" applyAlignment="1">
      <alignment vertical="center"/>
    </xf>
    <xf numFmtId="0" fontId="0" fillId="34" borderId="17" xfId="0" applyFill="1" applyBorder="1" applyAlignment="1">
      <alignment/>
    </xf>
    <xf numFmtId="0" fontId="22" fillId="34" borderId="18" xfId="0" applyFont="1" applyFill="1" applyBorder="1" applyAlignment="1">
      <alignment/>
    </xf>
    <xf numFmtId="0" fontId="22" fillId="34" borderId="17" xfId="0" applyFont="1" applyFill="1" applyBorder="1" applyAlignment="1">
      <alignment wrapText="1"/>
    </xf>
    <xf numFmtId="0" fontId="22" fillId="34" borderId="17" xfId="0" applyFont="1" applyFill="1" applyBorder="1" applyAlignment="1">
      <alignment/>
    </xf>
    <xf numFmtId="0" fontId="22" fillId="34" borderId="18" xfId="0" applyFont="1" applyFill="1" applyBorder="1" applyAlignment="1">
      <alignment vertical="top"/>
    </xf>
    <xf numFmtId="0" fontId="4" fillId="34" borderId="17" xfId="0" applyFont="1" applyFill="1" applyBorder="1" applyAlignment="1">
      <alignment vertical="center"/>
    </xf>
    <xf numFmtId="0" fontId="0" fillId="34" borderId="19" xfId="0" applyFill="1" applyBorder="1" applyAlignment="1">
      <alignment/>
    </xf>
    <xf numFmtId="0" fontId="0" fillId="34" borderId="20" xfId="0" applyFill="1" applyBorder="1" applyAlignment="1">
      <alignment/>
    </xf>
    <xf numFmtId="0" fontId="0" fillId="34" borderId="21" xfId="0" applyFill="1" applyBorder="1" applyAlignment="1">
      <alignment/>
    </xf>
    <xf numFmtId="0" fontId="3" fillId="35" borderId="22" xfId="0" applyFont="1" applyFill="1" applyBorder="1" applyAlignment="1" applyProtection="1">
      <alignment horizontal="center" vertical="center"/>
      <protection locked="0"/>
    </xf>
    <xf numFmtId="3" fontId="0" fillId="0" borderId="0" xfId="0" applyNumberFormat="1" applyAlignment="1" applyProtection="1">
      <alignment/>
      <protection/>
    </xf>
    <xf numFmtId="3" fontId="13" fillId="33" borderId="23" xfId="0" applyNumberFormat="1" applyFont="1" applyFill="1" applyBorder="1" applyAlignment="1" applyProtection="1">
      <alignment horizontal="center" vertical="center" wrapText="1"/>
      <protection/>
    </xf>
    <xf numFmtId="3" fontId="13" fillId="33" borderId="12" xfId="0" applyNumberFormat="1" applyFont="1" applyFill="1" applyBorder="1" applyAlignment="1" applyProtection="1">
      <alignment horizontal="center" vertical="center" wrapText="1"/>
      <protection/>
    </xf>
    <xf numFmtId="3" fontId="0" fillId="0" borderId="0" xfId="56" applyNumberFormat="1" applyProtection="1">
      <alignment/>
      <protection/>
    </xf>
    <xf numFmtId="3" fontId="13" fillId="33" borderId="24" xfId="56" applyNumberFormat="1" applyFont="1" applyFill="1" applyBorder="1" applyAlignment="1" applyProtection="1">
      <alignment horizontal="center" vertical="center" wrapText="1"/>
      <protection/>
    </xf>
    <xf numFmtId="3" fontId="4" fillId="0" borderId="10" xfId="0" applyNumberFormat="1" applyFont="1" applyFill="1" applyBorder="1" applyAlignment="1" applyProtection="1">
      <alignment vertical="center" shrinkToFit="1"/>
      <protection locked="0"/>
    </xf>
    <xf numFmtId="3" fontId="17" fillId="2" borderId="10" xfId="0" applyNumberFormat="1" applyFont="1" applyFill="1" applyBorder="1" applyAlignment="1" applyProtection="1">
      <alignment vertical="center" shrinkToFit="1"/>
      <protection/>
    </xf>
    <xf numFmtId="3" fontId="4" fillId="0" borderId="10" xfId="0" applyNumberFormat="1" applyFont="1" applyFill="1" applyBorder="1" applyAlignment="1" applyProtection="1">
      <alignment vertical="center" shrinkToFit="1"/>
      <protection/>
    </xf>
    <xf numFmtId="3" fontId="16" fillId="2" borderId="10" xfId="0" applyNumberFormat="1" applyFont="1" applyFill="1" applyBorder="1" applyAlignment="1" applyProtection="1">
      <alignment vertical="center" shrinkToFit="1"/>
      <protection/>
    </xf>
    <xf numFmtId="3" fontId="0" fillId="0" borderId="0" xfId="60" applyNumberFormat="1" applyFont="1" applyAlignment="1" applyProtection="1">
      <alignment wrapText="1"/>
      <protection/>
    </xf>
    <xf numFmtId="3" fontId="0" fillId="0" borderId="0" xfId="56" applyNumberFormat="1" applyFont="1" applyProtection="1">
      <alignment/>
      <protection/>
    </xf>
    <xf numFmtId="3" fontId="5" fillId="0" borderId="0" xfId="60" applyNumberFormat="1" applyFont="1" applyFill="1" applyBorder="1" applyAlignment="1" applyProtection="1">
      <alignment horizontal="center" vertical="center"/>
      <protection/>
    </xf>
    <xf numFmtId="3" fontId="0" fillId="0" borderId="0" xfId="56" applyNumberFormat="1" applyFont="1" applyBorder="1" applyAlignment="1" applyProtection="1">
      <alignment horizontal="center" vertical="center" wrapText="1"/>
      <protection/>
    </xf>
    <xf numFmtId="3" fontId="0" fillId="0" borderId="0" xfId="60" applyNumberFormat="1" applyFont="1" applyBorder="1" applyAlignment="1" applyProtection="1">
      <alignment wrapText="1"/>
      <protection/>
    </xf>
    <xf numFmtId="3" fontId="0" fillId="0" borderId="0" xfId="56" applyNumberFormat="1" applyFont="1" applyProtection="1">
      <alignment/>
      <protection/>
    </xf>
    <xf numFmtId="3" fontId="8" fillId="33" borderId="10" xfId="0" applyNumberFormat="1" applyFont="1" applyFill="1" applyBorder="1" applyAlignment="1" applyProtection="1">
      <alignment horizontal="center" vertical="center" wrapText="1"/>
      <protection/>
    </xf>
    <xf numFmtId="3" fontId="11" fillId="33" borderId="10"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protection/>
    </xf>
    <xf numFmtId="3" fontId="4" fillId="0" borderId="10" xfId="0" applyNumberFormat="1" applyFont="1" applyFill="1" applyBorder="1" applyAlignment="1" applyProtection="1">
      <alignment horizontal="right" vertical="center" shrinkToFit="1"/>
      <protection locked="0"/>
    </xf>
    <xf numFmtId="3" fontId="16" fillId="2" borderId="10" xfId="0" applyNumberFormat="1" applyFont="1" applyFill="1" applyBorder="1" applyAlignment="1" applyProtection="1">
      <alignment horizontal="right" vertical="center" shrinkToFit="1"/>
      <protection/>
    </xf>
    <xf numFmtId="3" fontId="17" fillId="2" borderId="10" xfId="0" applyNumberFormat="1" applyFont="1" applyFill="1" applyBorder="1" applyAlignment="1" applyProtection="1">
      <alignment horizontal="right" vertical="center" shrinkToFit="1"/>
      <protection/>
    </xf>
    <xf numFmtId="3" fontId="16" fillId="0" borderId="0" xfId="0" applyNumberFormat="1" applyFont="1" applyFill="1" applyBorder="1" applyAlignment="1" applyProtection="1">
      <alignment horizontal="right" vertical="center" shrinkToFit="1"/>
      <protection/>
    </xf>
    <xf numFmtId="0" fontId="13" fillId="33" borderId="10" xfId="56" applyFont="1" applyFill="1" applyBorder="1" applyAlignment="1" applyProtection="1">
      <alignment horizontal="center" vertical="center"/>
      <protection/>
    </xf>
    <xf numFmtId="14" fontId="5" fillId="36" borderId="0" xfId="60" applyNumberFormat="1" applyFont="1" applyFill="1" applyBorder="1" applyAlignment="1" applyProtection="1">
      <alignment horizontal="center" vertical="center"/>
      <protection/>
    </xf>
    <xf numFmtId="3" fontId="13" fillId="33" borderId="11" xfId="56" applyNumberFormat="1" applyFont="1" applyFill="1" applyBorder="1" applyAlignment="1" applyProtection="1">
      <alignment horizontal="center" vertical="center" wrapText="1"/>
      <protection/>
    </xf>
    <xf numFmtId="0" fontId="3" fillId="33" borderId="10" xfId="56" applyFont="1" applyFill="1" applyBorder="1" applyAlignment="1" applyProtection="1">
      <alignment horizontal="center" vertical="center" wrapText="1"/>
      <protection/>
    </xf>
    <xf numFmtId="3" fontId="13" fillId="33" borderId="10" xfId="0" applyNumberFormat="1" applyFont="1" applyFill="1" applyBorder="1" applyAlignment="1" applyProtection="1">
      <alignment horizontal="center" vertical="center" wrapText="1"/>
      <protection/>
    </xf>
    <xf numFmtId="3" fontId="2" fillId="0" borderId="10" xfId="0" applyNumberFormat="1" applyFont="1" applyFill="1" applyBorder="1" applyAlignment="1" applyProtection="1">
      <alignment horizontal="right" vertical="center" shrinkToFit="1"/>
      <protection locked="0"/>
    </xf>
    <xf numFmtId="3" fontId="15" fillId="37" borderId="10" xfId="0" applyNumberFormat="1" applyFont="1" applyFill="1" applyBorder="1" applyAlignment="1" applyProtection="1">
      <alignment horizontal="right" vertical="center" shrinkToFit="1"/>
      <protection/>
    </xf>
    <xf numFmtId="3" fontId="15" fillId="37" borderId="10" xfId="0" applyNumberFormat="1" applyFont="1" applyFill="1" applyBorder="1" applyAlignment="1" applyProtection="1">
      <alignment horizontal="right" vertical="center" shrinkToFit="1"/>
      <protection locked="0"/>
    </xf>
    <xf numFmtId="0" fontId="23" fillId="34" borderId="17" xfId="0" applyFont="1" applyFill="1" applyBorder="1" applyAlignment="1">
      <alignment vertical="center"/>
    </xf>
    <xf numFmtId="0" fontId="0" fillId="38" borderId="0" xfId="0" applyFill="1" applyAlignment="1">
      <alignment/>
    </xf>
    <xf numFmtId="0" fontId="27" fillId="34" borderId="17" xfId="0" applyFont="1" applyFill="1" applyBorder="1" applyAlignment="1">
      <alignment vertical="center"/>
    </xf>
    <xf numFmtId="0" fontId="65" fillId="34" borderId="17" xfId="0" applyFont="1" applyFill="1" applyBorder="1" applyAlignment="1">
      <alignment/>
    </xf>
    <xf numFmtId="1" fontId="3" fillId="35" borderId="22" xfId="0" applyNumberFormat="1" applyFont="1" applyFill="1" applyBorder="1" applyAlignment="1" applyProtection="1">
      <alignment horizontal="center" vertical="center"/>
      <protection locked="0"/>
    </xf>
    <xf numFmtId="49" fontId="3" fillId="35" borderId="22" xfId="0" applyNumberFormat="1" applyFont="1" applyFill="1" applyBorder="1" applyAlignment="1" applyProtection="1">
      <alignment horizontal="center" vertical="center"/>
      <protection locked="0"/>
    </xf>
    <xf numFmtId="3" fontId="16" fillId="0" borderId="10" xfId="0" applyNumberFormat="1" applyFont="1" applyFill="1" applyBorder="1" applyAlignment="1" applyProtection="1">
      <alignment vertical="center" shrinkToFit="1"/>
      <protection locked="0"/>
    </xf>
    <xf numFmtId="3" fontId="16" fillId="39" borderId="10" xfId="0" applyNumberFormat="1" applyFont="1" applyFill="1" applyBorder="1" applyAlignment="1" applyProtection="1">
      <alignment horizontal="right" vertical="center" shrinkToFit="1"/>
      <protection locked="0"/>
    </xf>
    <xf numFmtId="0" fontId="22" fillId="34" borderId="18" xfId="0" applyFont="1" applyFill="1" applyBorder="1" applyAlignment="1" applyProtection="1">
      <alignment/>
      <protection locked="0"/>
    </xf>
    <xf numFmtId="0" fontId="22" fillId="34" borderId="17" xfId="0" applyFont="1" applyFill="1" applyBorder="1" applyAlignment="1" applyProtection="1">
      <alignment/>
      <protection locked="0"/>
    </xf>
    <xf numFmtId="0" fontId="22" fillId="34" borderId="18" xfId="0" applyFont="1" applyFill="1" applyBorder="1" applyAlignment="1" applyProtection="1">
      <alignment vertical="top"/>
      <protection locked="0"/>
    </xf>
    <xf numFmtId="0" fontId="4" fillId="34" borderId="17" xfId="0" applyFont="1" applyFill="1" applyBorder="1" applyAlignment="1">
      <alignment horizontal="center" vertical="center"/>
    </xf>
    <xf numFmtId="0" fontId="3" fillId="35" borderId="21" xfId="0" applyFont="1" applyFill="1" applyBorder="1" applyAlignment="1" applyProtection="1">
      <alignment horizontal="center" vertical="center"/>
      <protection locked="0"/>
    </xf>
    <xf numFmtId="0" fontId="22" fillId="34" borderId="17" xfId="0" applyFont="1" applyFill="1" applyBorder="1" applyAlignment="1">
      <alignment vertical="center"/>
    </xf>
    <xf numFmtId="0" fontId="28" fillId="34" borderId="17" xfId="0" applyFont="1" applyFill="1" applyBorder="1" applyAlignment="1">
      <alignment vertical="center"/>
    </xf>
    <xf numFmtId="0" fontId="22" fillId="34" borderId="18" xfId="0" applyFont="1" applyFill="1" applyBorder="1" applyAlignment="1">
      <alignment wrapText="1"/>
    </xf>
    <xf numFmtId="0" fontId="21" fillId="34" borderId="18" xfId="0" applyFont="1" applyFill="1" applyBorder="1" applyAlignment="1">
      <alignment horizontal="center" vertical="center"/>
    </xf>
    <xf numFmtId="0" fontId="21" fillId="34" borderId="17" xfId="0" applyFont="1" applyFill="1" applyBorder="1" applyAlignment="1">
      <alignment horizontal="center" vertical="center"/>
    </xf>
    <xf numFmtId="0" fontId="3" fillId="34" borderId="18" xfId="0" applyFont="1" applyFill="1" applyBorder="1" applyAlignment="1">
      <alignment vertical="center" wrapText="1"/>
    </xf>
    <xf numFmtId="0" fontId="21" fillId="34" borderId="0" xfId="0" applyFont="1" applyFill="1" applyAlignment="1">
      <alignment horizontal="center" vertical="center"/>
    </xf>
    <xf numFmtId="0" fontId="4" fillId="34" borderId="0" xfId="0" applyFont="1" applyFill="1" applyAlignment="1">
      <alignment horizontal="center" vertical="center"/>
    </xf>
    <xf numFmtId="0" fontId="24" fillId="0" borderId="0" xfId="0" applyFont="1" applyAlignment="1">
      <alignment/>
    </xf>
    <xf numFmtId="0" fontId="3" fillId="34" borderId="0" xfId="0" applyFont="1" applyFill="1" applyAlignment="1">
      <alignment horizontal="right" vertical="center" wrapText="1"/>
    </xf>
    <xf numFmtId="0" fontId="3" fillId="34" borderId="0" xfId="0" applyFont="1" applyFill="1" applyAlignment="1">
      <alignment vertical="center" wrapText="1"/>
    </xf>
    <xf numFmtId="14" fontId="3" fillId="34" borderId="0" xfId="0" applyNumberFormat="1" applyFont="1" applyFill="1" applyAlignment="1" applyProtection="1">
      <alignment horizontal="center" vertical="center"/>
      <protection locked="0"/>
    </xf>
    <xf numFmtId="14" fontId="3" fillId="40" borderId="0" xfId="0" applyNumberFormat="1" applyFont="1" applyFill="1" applyAlignment="1" applyProtection="1">
      <alignment horizontal="center" vertical="center"/>
      <protection locked="0"/>
    </xf>
    <xf numFmtId="0" fontId="22" fillId="34" borderId="0" xfId="0" applyFont="1" applyFill="1" applyAlignment="1">
      <alignment/>
    </xf>
    <xf numFmtId="0" fontId="22" fillId="34" borderId="0" xfId="0" applyFont="1" applyFill="1" applyAlignment="1">
      <alignment vertical="center"/>
    </xf>
    <xf numFmtId="0" fontId="22" fillId="34" borderId="0" xfId="0" applyFont="1" applyFill="1" applyAlignment="1">
      <alignment wrapText="1"/>
    </xf>
    <xf numFmtId="0" fontId="4" fillId="34" borderId="0" xfId="0" applyFont="1" applyFill="1" applyAlignment="1">
      <alignment horizontal="right" vertical="center" wrapText="1"/>
    </xf>
    <xf numFmtId="0" fontId="23" fillId="34" borderId="0" xfId="0" applyFont="1" applyFill="1" applyAlignment="1">
      <alignment vertical="center"/>
    </xf>
    <xf numFmtId="0" fontId="22" fillId="34" borderId="0" xfId="0" applyFont="1" applyFill="1" applyAlignment="1">
      <alignment vertical="top"/>
    </xf>
    <xf numFmtId="0" fontId="3" fillId="34" borderId="0" xfId="0" applyFont="1" applyFill="1" applyAlignment="1">
      <alignment vertical="center"/>
    </xf>
    <xf numFmtId="0" fontId="65" fillId="34" borderId="0" xfId="0" applyFont="1" applyFill="1" applyAlignment="1">
      <alignment/>
    </xf>
    <xf numFmtId="0" fontId="66" fillId="34" borderId="0" xfId="0" applyFont="1" applyFill="1" applyAlignment="1">
      <alignment vertical="center"/>
    </xf>
    <xf numFmtId="0" fontId="3" fillId="34" borderId="0" xfId="0" applyFont="1" applyFill="1" applyAlignment="1">
      <alignment horizontal="center" vertical="center"/>
    </xf>
    <xf numFmtId="0" fontId="67" fillId="34" borderId="0" xfId="0" applyFont="1" applyFill="1" applyAlignment="1">
      <alignment vertical="center"/>
    </xf>
    <xf numFmtId="0" fontId="68" fillId="34" borderId="0" xfId="0" applyFont="1" applyFill="1" applyAlignment="1">
      <alignment vertical="center"/>
    </xf>
    <xf numFmtId="0" fontId="22" fillId="34" borderId="0" xfId="0" applyFont="1" applyFill="1" applyAlignment="1">
      <alignment vertical="top" wrapText="1"/>
    </xf>
    <xf numFmtId="0" fontId="22" fillId="34" borderId="0" xfId="0" applyFont="1" applyFill="1" applyAlignment="1" applyProtection="1">
      <alignment/>
      <protection locked="0"/>
    </xf>
    <xf numFmtId="0" fontId="22" fillId="34" borderId="0" xfId="0" applyFont="1" applyFill="1" applyAlignment="1" applyProtection="1">
      <alignment vertical="top"/>
      <protection locked="0"/>
    </xf>
    <xf numFmtId="0" fontId="22" fillId="34" borderId="0" xfId="0" applyFont="1" applyFill="1" applyAlignment="1" applyProtection="1">
      <alignment vertical="top" wrapText="1"/>
      <protection locked="0"/>
    </xf>
    <xf numFmtId="0" fontId="22" fillId="34" borderId="0" xfId="0" applyFont="1" applyFill="1" applyAlignment="1" applyProtection="1">
      <alignment wrapText="1"/>
      <protection locked="0"/>
    </xf>
    <xf numFmtId="3" fontId="0" fillId="0" borderId="0" xfId="56" applyNumberFormat="1" applyProtection="1">
      <alignment/>
      <protection locked="0"/>
    </xf>
    <xf numFmtId="3" fontId="4" fillId="0" borderId="25" xfId="0" applyNumberFormat="1" applyFont="1" applyFill="1" applyBorder="1" applyAlignment="1" applyProtection="1">
      <alignment vertical="center"/>
      <protection locked="0"/>
    </xf>
    <xf numFmtId="0" fontId="69" fillId="34" borderId="26" xfId="0" applyFont="1" applyFill="1" applyBorder="1" applyAlignment="1">
      <alignment vertical="center"/>
    </xf>
    <xf numFmtId="0" fontId="69" fillId="34" borderId="14" xfId="0" applyFont="1" applyFill="1" applyBorder="1" applyAlignment="1">
      <alignment vertical="center"/>
    </xf>
    <xf numFmtId="0" fontId="21" fillId="34" borderId="18" xfId="0" applyFont="1" applyFill="1" applyBorder="1" applyAlignment="1">
      <alignment horizontal="center" vertical="center"/>
    </xf>
    <xf numFmtId="0" fontId="21" fillId="34" borderId="0" xfId="0" applyFont="1" applyFill="1" applyAlignment="1">
      <alignment horizontal="center" vertical="center"/>
    </xf>
    <xf numFmtId="0" fontId="21" fillId="34" borderId="17" xfId="0" applyFont="1" applyFill="1" applyBorder="1" applyAlignment="1">
      <alignment horizontal="center" vertical="center"/>
    </xf>
    <xf numFmtId="0" fontId="3" fillId="34" borderId="18" xfId="0" applyFont="1" applyFill="1" applyBorder="1" applyAlignment="1">
      <alignment vertical="center" wrapText="1"/>
    </xf>
    <xf numFmtId="0" fontId="3" fillId="34" borderId="0" xfId="0" applyFont="1" applyFill="1" applyAlignment="1">
      <alignment vertical="center" wrapText="1"/>
    </xf>
    <xf numFmtId="14" fontId="3" fillId="35" borderId="19" xfId="0" applyNumberFormat="1" applyFont="1" applyFill="1" applyBorder="1" applyAlignment="1" applyProtection="1">
      <alignment horizontal="center" vertical="center"/>
      <protection locked="0"/>
    </xf>
    <xf numFmtId="14" fontId="3" fillId="35" borderId="21" xfId="0" applyNumberFormat="1" applyFont="1" applyFill="1" applyBorder="1" applyAlignment="1" applyProtection="1">
      <alignment horizontal="center" vertical="center"/>
      <protection locked="0"/>
    </xf>
    <xf numFmtId="0" fontId="3" fillId="0" borderId="18" xfId="0" applyFont="1" applyBorder="1" applyAlignment="1">
      <alignment horizontal="center" vertical="center" wrapText="1"/>
    </xf>
    <xf numFmtId="0" fontId="3" fillId="0" borderId="0" xfId="0" applyFont="1" applyAlignment="1">
      <alignment horizontal="center" vertical="center" wrapText="1"/>
    </xf>
    <xf numFmtId="0" fontId="3" fillId="0" borderId="17" xfId="0" applyFont="1" applyBorder="1" applyAlignment="1">
      <alignment horizontal="center" vertical="center" wrapText="1"/>
    </xf>
    <xf numFmtId="0" fontId="22" fillId="34" borderId="0" xfId="0" applyFont="1" applyFill="1" applyAlignment="1">
      <alignment wrapText="1"/>
    </xf>
    <xf numFmtId="0" fontId="4" fillId="34" borderId="18" xfId="0" applyFont="1" applyFill="1" applyBorder="1" applyAlignment="1">
      <alignment horizontal="right" vertical="center" wrapText="1"/>
    </xf>
    <xf numFmtId="0" fontId="4" fillId="34" borderId="0" xfId="0" applyFont="1" applyFill="1" applyAlignment="1">
      <alignment horizontal="right" vertical="center"/>
    </xf>
    <xf numFmtId="0" fontId="3" fillId="35" borderId="19" xfId="0" applyFont="1" applyFill="1" applyBorder="1" applyAlignment="1" applyProtection="1">
      <alignment horizontal="center" vertical="center"/>
      <protection locked="0"/>
    </xf>
    <xf numFmtId="0" fontId="3" fillId="35" borderId="21" xfId="0" applyFont="1" applyFill="1" applyBorder="1" applyAlignment="1" applyProtection="1">
      <alignment horizontal="center" vertical="center"/>
      <protection locked="0"/>
    </xf>
    <xf numFmtId="0" fontId="22" fillId="34" borderId="18" xfId="0" applyFont="1" applyFill="1" applyBorder="1" applyAlignment="1">
      <alignment wrapText="1"/>
    </xf>
    <xf numFmtId="0" fontId="70" fillId="34" borderId="18" xfId="0" applyFont="1" applyFill="1" applyBorder="1" applyAlignment="1">
      <alignment horizontal="center" vertical="center" wrapText="1"/>
    </xf>
    <xf numFmtId="0" fontId="70" fillId="34" borderId="0" xfId="0" applyFont="1" applyFill="1" applyAlignment="1">
      <alignment horizontal="center" vertical="center" wrapText="1"/>
    </xf>
    <xf numFmtId="0" fontId="22" fillId="34" borderId="0" xfId="0" applyFont="1" applyFill="1" applyAlignment="1">
      <alignment vertical="center" wrapText="1"/>
    </xf>
    <xf numFmtId="0" fontId="22" fillId="34" borderId="0" xfId="0" applyFont="1" applyFill="1" applyAlignment="1">
      <alignment/>
    </xf>
    <xf numFmtId="0" fontId="4" fillId="34" borderId="18" xfId="0" applyFont="1" applyFill="1" applyBorder="1" applyAlignment="1">
      <alignment horizontal="right" vertical="center"/>
    </xf>
    <xf numFmtId="49" fontId="3" fillId="35" borderId="19" xfId="0" applyNumberFormat="1" applyFont="1" applyFill="1" applyBorder="1" applyAlignment="1" applyProtection="1">
      <alignment horizontal="center" vertical="center"/>
      <protection locked="0"/>
    </xf>
    <xf numFmtId="49" fontId="3" fillId="35" borderId="21" xfId="0" applyNumberFormat="1" applyFont="1" applyFill="1" applyBorder="1" applyAlignment="1" applyProtection="1">
      <alignment horizontal="center" vertical="center"/>
      <protection locked="0"/>
    </xf>
    <xf numFmtId="0" fontId="4" fillId="34" borderId="0" xfId="0" applyFont="1" applyFill="1" applyAlignment="1">
      <alignment horizontal="left" vertical="top" wrapText="1"/>
    </xf>
    <xf numFmtId="0" fontId="4" fillId="34" borderId="17" xfId="0" applyFont="1" applyFill="1" applyBorder="1" applyAlignment="1">
      <alignment horizontal="left" vertical="top" wrapText="1"/>
    </xf>
    <xf numFmtId="0" fontId="3" fillId="35" borderId="19" xfId="0" applyFont="1" applyFill="1" applyBorder="1" applyAlignment="1" applyProtection="1">
      <alignment vertical="center"/>
      <protection locked="0"/>
    </xf>
    <xf numFmtId="0" fontId="3" fillId="35" borderId="20" xfId="0" applyFont="1" applyFill="1" applyBorder="1" applyAlignment="1" applyProtection="1">
      <alignment vertical="center"/>
      <protection locked="0"/>
    </xf>
    <xf numFmtId="0" fontId="3" fillId="35" borderId="21" xfId="0" applyFont="1" applyFill="1" applyBorder="1" applyAlignment="1" applyProtection="1">
      <alignment vertical="center"/>
      <protection locked="0"/>
    </xf>
    <xf numFmtId="0" fontId="4" fillId="34" borderId="17" xfId="0" applyFont="1" applyFill="1" applyBorder="1" applyAlignment="1">
      <alignment horizontal="right" vertical="center" wrapText="1"/>
    </xf>
    <xf numFmtId="0" fontId="4" fillId="34" borderId="18" xfId="0" applyFont="1" applyFill="1" applyBorder="1" applyAlignment="1">
      <alignment horizontal="center" vertical="center" wrapText="1"/>
    </xf>
    <xf numFmtId="0" fontId="4" fillId="34" borderId="0" xfId="0" applyFont="1" applyFill="1" applyAlignment="1">
      <alignment horizontal="center" vertical="center" wrapText="1"/>
    </xf>
    <xf numFmtId="0" fontId="4" fillId="34" borderId="17" xfId="0" applyFont="1" applyFill="1" applyBorder="1" applyAlignment="1">
      <alignment horizontal="center" vertical="center" wrapText="1"/>
    </xf>
    <xf numFmtId="0" fontId="23" fillId="34" borderId="18" xfId="0" applyFont="1" applyFill="1" applyBorder="1" applyAlignment="1">
      <alignment vertical="center"/>
    </xf>
    <xf numFmtId="0" fontId="23" fillId="34" borderId="0" xfId="0" applyFont="1" applyFill="1" applyAlignment="1">
      <alignment vertical="center"/>
    </xf>
    <xf numFmtId="0" fontId="22" fillId="34" borderId="0" xfId="0" applyFont="1" applyFill="1" applyAlignment="1">
      <alignment vertical="center"/>
    </xf>
    <xf numFmtId="0" fontId="22" fillId="34" borderId="17" xfId="0" applyFont="1" applyFill="1" applyBorder="1" applyAlignment="1">
      <alignment vertical="center"/>
    </xf>
    <xf numFmtId="0" fontId="22" fillId="35" borderId="19" xfId="0" applyFont="1" applyFill="1" applyBorder="1" applyAlignment="1" applyProtection="1">
      <alignment/>
      <protection locked="0"/>
    </xf>
    <xf numFmtId="0" fontId="22" fillId="35" borderId="20" xfId="0" applyFont="1" applyFill="1" applyBorder="1" applyAlignment="1" applyProtection="1">
      <alignment/>
      <protection locked="0"/>
    </xf>
    <xf numFmtId="0" fontId="22" fillId="35" borderId="21" xfId="0" applyFont="1" applyFill="1" applyBorder="1" applyAlignment="1" applyProtection="1">
      <alignment/>
      <protection locked="0"/>
    </xf>
    <xf numFmtId="0" fontId="4" fillId="34" borderId="18" xfId="0" applyFont="1" applyFill="1" applyBorder="1" applyAlignment="1">
      <alignment horizontal="center" vertical="center"/>
    </xf>
    <xf numFmtId="0" fontId="4" fillId="34" borderId="0" xfId="0" applyFont="1" applyFill="1" applyAlignment="1">
      <alignment horizontal="center" vertical="center"/>
    </xf>
    <xf numFmtId="0" fontId="4" fillId="34" borderId="0" xfId="0" applyFont="1" applyFill="1" applyAlignment="1">
      <alignment vertical="center"/>
    </xf>
    <xf numFmtId="0" fontId="22" fillId="34" borderId="0" xfId="0" applyFont="1" applyFill="1" applyAlignment="1" applyProtection="1">
      <alignment vertical="top"/>
      <protection locked="0"/>
    </xf>
    <xf numFmtId="0" fontId="3" fillId="35" borderId="19" xfId="0" applyFont="1" applyFill="1" applyBorder="1" applyAlignment="1" applyProtection="1">
      <alignment horizontal="right" vertical="center"/>
      <protection locked="0"/>
    </xf>
    <xf numFmtId="0" fontId="3" fillId="35" borderId="20" xfId="0" applyFont="1" applyFill="1" applyBorder="1" applyAlignment="1" applyProtection="1">
      <alignment horizontal="right" vertical="center"/>
      <protection locked="0"/>
    </xf>
    <xf numFmtId="0" fontId="3" fillId="35" borderId="21" xfId="0" applyFont="1" applyFill="1" applyBorder="1" applyAlignment="1" applyProtection="1">
      <alignment horizontal="right" vertical="center"/>
      <protection locked="0"/>
    </xf>
    <xf numFmtId="0" fontId="28" fillId="34" borderId="0" xfId="0" applyFont="1" applyFill="1" applyAlignment="1">
      <alignment vertical="center"/>
    </xf>
    <xf numFmtId="0" fontId="28" fillId="34" borderId="17" xfId="0" applyFont="1" applyFill="1" applyBorder="1" applyAlignment="1">
      <alignment vertical="center"/>
    </xf>
    <xf numFmtId="0" fontId="22" fillId="34" borderId="0" xfId="0" applyFont="1" applyFill="1" applyAlignment="1">
      <alignment vertical="top" wrapText="1"/>
    </xf>
    <xf numFmtId="0" fontId="22" fillId="34" borderId="0" xfId="0" applyFont="1" applyFill="1" applyAlignment="1" applyProtection="1">
      <alignment vertical="top" wrapText="1"/>
      <protection locked="0"/>
    </xf>
    <xf numFmtId="0" fontId="22" fillId="34" borderId="0" xfId="0" applyFont="1" applyFill="1" applyAlignment="1" applyProtection="1">
      <alignment/>
      <protection locked="0"/>
    </xf>
    <xf numFmtId="0" fontId="4" fillId="34" borderId="27" xfId="0" applyFont="1" applyFill="1" applyBorder="1" applyAlignment="1">
      <alignment horizontal="left" vertical="center" wrapText="1"/>
    </xf>
    <xf numFmtId="0" fontId="4" fillId="34" borderId="0" xfId="0" applyFont="1" applyFill="1" applyAlignment="1">
      <alignment horizontal="right" vertical="center" wrapText="1"/>
    </xf>
    <xf numFmtId="0" fontId="22" fillId="35" borderId="19" xfId="0" applyFont="1" applyFill="1" applyBorder="1" applyAlignment="1" applyProtection="1">
      <alignment vertical="center"/>
      <protection locked="0"/>
    </xf>
    <xf numFmtId="0" fontId="22" fillId="35" borderId="20" xfId="0" applyFont="1" applyFill="1" applyBorder="1" applyAlignment="1" applyProtection="1">
      <alignment vertical="center"/>
      <protection locked="0"/>
    </xf>
    <xf numFmtId="0" fontId="22" fillId="35" borderId="21" xfId="0" applyFont="1" applyFill="1" applyBorder="1" applyAlignment="1" applyProtection="1">
      <alignment vertical="center"/>
      <protection locked="0"/>
    </xf>
    <xf numFmtId="0" fontId="4" fillId="34" borderId="17" xfId="0" applyFont="1" applyFill="1" applyBorder="1" applyAlignment="1">
      <alignment horizontal="center" vertical="center"/>
    </xf>
    <xf numFmtId="0" fontId="22" fillId="34" borderId="0" xfId="0" applyFont="1" applyFill="1" applyAlignment="1">
      <alignment vertical="top"/>
    </xf>
    <xf numFmtId="0" fontId="4" fillId="34" borderId="14" xfId="0" applyFont="1" applyFill="1" applyBorder="1" applyAlignment="1">
      <alignment horizontal="left" vertical="center" wrapText="1"/>
    </xf>
    <xf numFmtId="0" fontId="4" fillId="34" borderId="18" xfId="0" applyFont="1" applyFill="1" applyBorder="1" applyAlignment="1">
      <alignment horizontal="right" vertical="top" wrapText="1"/>
    </xf>
    <xf numFmtId="0" fontId="4" fillId="34" borderId="0" xfId="0" applyFont="1" applyFill="1" applyAlignment="1">
      <alignment horizontal="right" vertical="top" wrapText="1"/>
    </xf>
    <xf numFmtId="0" fontId="4" fillId="34" borderId="18" xfId="0" applyFont="1" applyFill="1" applyBorder="1" applyAlignment="1">
      <alignment horizontal="left" vertical="center"/>
    </xf>
    <xf numFmtId="0" fontId="4" fillId="34" borderId="0" xfId="0" applyFont="1" applyFill="1" applyAlignment="1">
      <alignment horizontal="left" vertical="center"/>
    </xf>
    <xf numFmtId="49" fontId="3" fillId="2" borderId="10" xfId="0" applyNumberFormat="1" applyFont="1" applyFill="1" applyBorder="1" applyAlignment="1" applyProtection="1">
      <alignment horizontal="left" vertical="center" wrapText="1"/>
      <protection/>
    </xf>
    <xf numFmtId="49" fontId="4" fillId="2" borderId="10" xfId="0" applyNumberFormat="1" applyFont="1" applyFill="1" applyBorder="1" applyAlignment="1" applyProtection="1">
      <alignment horizontal="left" vertical="center" wrapText="1"/>
      <protection/>
    </xf>
    <xf numFmtId="49" fontId="4" fillId="0" borderId="10" xfId="0" applyNumberFormat="1" applyFont="1" applyBorder="1" applyAlignment="1" applyProtection="1">
      <alignment horizontal="left" vertical="center" wrapText="1" indent="1"/>
      <protection/>
    </xf>
    <xf numFmtId="0" fontId="3" fillId="41" borderId="10" xfId="0" applyFont="1" applyFill="1" applyBorder="1" applyAlignment="1" applyProtection="1">
      <alignment horizontal="left" vertical="center" wrapText="1"/>
      <protection/>
    </xf>
    <xf numFmtId="0" fontId="4" fillId="41" borderId="10" xfId="0" applyFont="1" applyFill="1" applyBorder="1" applyAlignment="1" applyProtection="1">
      <alignment horizontal="left" vertical="center" wrapText="1"/>
      <protection/>
    </xf>
    <xf numFmtId="49" fontId="3" fillId="2" borderId="10" xfId="0" applyNumberFormat="1" applyFont="1" applyFill="1" applyBorder="1" applyAlignment="1" applyProtection="1">
      <alignment horizontal="left" vertical="center" wrapText="1" indent="1"/>
      <protection/>
    </xf>
    <xf numFmtId="49" fontId="4" fillId="2" borderId="10" xfId="0" applyNumberFormat="1" applyFont="1" applyFill="1" applyBorder="1" applyAlignment="1" applyProtection="1">
      <alignment horizontal="left" vertical="center" wrapText="1" indent="1"/>
      <protection/>
    </xf>
    <xf numFmtId="49" fontId="3" fillId="0" borderId="10" xfId="0" applyNumberFormat="1" applyFont="1" applyBorder="1" applyAlignment="1" applyProtection="1">
      <alignment horizontal="left" vertical="center" wrapText="1" indent="1"/>
      <protection/>
    </xf>
    <xf numFmtId="0" fontId="10" fillId="41" borderId="10" xfId="0" applyFont="1" applyFill="1" applyBorder="1" applyAlignment="1" applyProtection="1">
      <alignment horizontal="left" vertical="center" wrapText="1"/>
      <protection/>
    </xf>
    <xf numFmtId="0" fontId="12" fillId="41" borderId="10" xfId="0" applyFont="1" applyFill="1" applyBorder="1" applyAlignment="1" applyProtection="1">
      <alignment vertical="center"/>
      <protection/>
    </xf>
    <xf numFmtId="0" fontId="7" fillId="0" borderId="0" xfId="0" applyFont="1" applyFill="1" applyBorder="1" applyAlignment="1" applyProtection="1">
      <alignment horizontal="center" vertical="center" wrapText="1"/>
      <protection/>
    </xf>
    <xf numFmtId="0" fontId="0" fillId="0" borderId="0" xfId="0" applyAlignment="1" applyProtection="1">
      <alignment horizontal="center" vertical="center" wrapText="1"/>
      <protection/>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3" fillId="33" borderId="20" xfId="0" applyFont="1" applyFill="1" applyBorder="1" applyAlignment="1" applyProtection="1">
      <alignment horizontal="center" vertical="center"/>
      <protection/>
    </xf>
    <xf numFmtId="0" fontId="0" fillId="0" borderId="20" xfId="0" applyBorder="1" applyAlignment="1" applyProtection="1">
      <alignment horizontal="center" vertical="center"/>
      <protection/>
    </xf>
    <xf numFmtId="0" fontId="0" fillId="0" borderId="21" xfId="0" applyBorder="1" applyAlignment="1" applyProtection="1">
      <alignment horizontal="center" vertical="center"/>
      <protection/>
    </xf>
    <xf numFmtId="0" fontId="3" fillId="33" borderId="26"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0" fontId="0" fillId="0" borderId="15" xfId="0" applyBorder="1" applyAlignment="1" applyProtection="1">
      <alignment horizontal="center" vertical="center" wrapText="1"/>
      <protection/>
    </xf>
    <xf numFmtId="0" fontId="5" fillId="36" borderId="19" xfId="0" applyFont="1" applyFill="1"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0" xfId="0" applyBorder="1" applyAlignment="1" applyProtection="1">
      <alignment/>
      <protection locked="0"/>
    </xf>
    <xf numFmtId="0" fontId="0" fillId="0" borderId="0" xfId="0" applyFont="1" applyFill="1" applyBorder="1" applyAlignment="1" applyProtection="1">
      <alignment horizontal="right" vertical="top" wrapText="1"/>
      <protection/>
    </xf>
    <xf numFmtId="0" fontId="0" fillId="0" borderId="0" xfId="0" applyFont="1" applyBorder="1" applyAlignment="1" applyProtection="1">
      <alignment horizontal="right" vertical="top" wrapText="1"/>
      <protection/>
    </xf>
    <xf numFmtId="0" fontId="0" fillId="0" borderId="0" xfId="0" applyAlignment="1" applyProtection="1">
      <alignment/>
      <protection/>
    </xf>
    <xf numFmtId="49" fontId="4" fillId="0" borderId="10" xfId="0" applyNumberFormat="1" applyFont="1" applyFill="1" applyBorder="1" applyAlignment="1" applyProtection="1">
      <alignment horizontal="left" vertical="center" wrapText="1" indent="1"/>
      <protection/>
    </xf>
    <xf numFmtId="0" fontId="0" fillId="41" borderId="27" xfId="0" applyFont="1" applyFill="1" applyBorder="1" applyAlignment="1" applyProtection="1">
      <alignment horizontal="left" vertical="center" wrapText="1"/>
      <protection/>
    </xf>
    <xf numFmtId="0" fontId="0" fillId="0" borderId="27" xfId="0" applyBorder="1" applyAlignment="1" applyProtection="1">
      <alignment/>
      <protection/>
    </xf>
    <xf numFmtId="0" fontId="3" fillId="2" borderId="10" xfId="0" applyNumberFormat="1" applyFont="1" applyFill="1" applyBorder="1" applyAlignment="1" applyProtection="1">
      <alignment horizontal="left" vertical="center" wrapText="1" indent="1"/>
      <protection/>
    </xf>
    <xf numFmtId="49" fontId="4" fillId="0" borderId="10" xfId="0" applyNumberFormat="1" applyFont="1" applyBorder="1" applyAlignment="1" applyProtection="1">
      <alignment horizontal="left" vertical="center" wrapText="1" indent="2"/>
      <protection/>
    </xf>
    <xf numFmtId="0" fontId="5" fillId="0" borderId="0" xfId="56" applyFont="1" applyFill="1" applyBorder="1" applyAlignment="1" applyProtection="1">
      <alignment horizontal="center" vertical="top" wrapText="1"/>
      <protection locked="0"/>
    </xf>
    <xf numFmtId="0" fontId="7" fillId="0" borderId="0" xfId="56" applyFont="1" applyFill="1" applyBorder="1" applyAlignment="1" applyProtection="1">
      <alignment horizontal="center" vertical="center" wrapText="1"/>
      <protection/>
    </xf>
    <xf numFmtId="0" fontId="0" fillId="0" borderId="0" xfId="56" applyFont="1" applyFill="1" applyBorder="1" applyAlignment="1" applyProtection="1">
      <alignment horizontal="right" vertical="top" wrapText="1"/>
      <protection/>
    </xf>
    <xf numFmtId="0" fontId="3" fillId="33" borderId="24" xfId="56" applyFont="1" applyFill="1" applyBorder="1" applyAlignment="1" applyProtection="1">
      <alignment horizontal="center" vertical="center" wrapText="1"/>
      <protection/>
    </xf>
    <xf numFmtId="0" fontId="0" fillId="0" borderId="27" xfId="0" applyBorder="1" applyAlignment="1" applyProtection="1">
      <alignment horizontal="center" vertical="center" wrapText="1"/>
      <protection/>
    </xf>
    <xf numFmtId="0" fontId="0" fillId="0" borderId="28" xfId="0" applyBorder="1" applyAlignment="1" applyProtection="1">
      <alignment horizontal="center" vertical="center" wrapText="1"/>
      <protection/>
    </xf>
    <xf numFmtId="0" fontId="13" fillId="33" borderId="10" xfId="56" applyFont="1" applyFill="1" applyBorder="1" applyAlignment="1" applyProtection="1">
      <alignment horizontal="center" vertical="center"/>
      <protection/>
    </xf>
    <xf numFmtId="0" fontId="0" fillId="0" borderId="10" xfId="0" applyBorder="1" applyAlignment="1" applyProtection="1">
      <alignment horizontal="center" vertical="center"/>
      <protection/>
    </xf>
    <xf numFmtId="49" fontId="4" fillId="0" borderId="10" xfId="0" applyNumberFormat="1" applyFont="1" applyBorder="1" applyAlignment="1" applyProtection="1">
      <alignment horizontal="left" vertical="center" wrapText="1" indent="3"/>
      <protection/>
    </xf>
    <xf numFmtId="0" fontId="5" fillId="42" borderId="19" xfId="56" applyFont="1" applyFill="1" applyBorder="1" applyAlignment="1" applyProtection="1">
      <alignment vertical="center" wrapText="1"/>
      <protection locked="0"/>
    </xf>
    <xf numFmtId="49" fontId="4" fillId="0" borderId="10" xfId="0" applyNumberFormat="1" applyFont="1" applyBorder="1" applyAlignment="1" applyProtection="1">
      <alignment horizontal="left" vertical="center" wrapText="1"/>
      <protection/>
    </xf>
    <xf numFmtId="49" fontId="3" fillId="0" borderId="10" xfId="0" applyNumberFormat="1" applyFont="1" applyBorder="1" applyAlignment="1" applyProtection="1">
      <alignment horizontal="left" vertical="center" wrapText="1"/>
      <protection/>
    </xf>
    <xf numFmtId="0" fontId="10" fillId="41" borderId="24" xfId="0" applyFont="1" applyFill="1" applyBorder="1" applyAlignment="1" applyProtection="1">
      <alignment horizontal="left" vertical="center" wrapText="1"/>
      <protection/>
    </xf>
    <xf numFmtId="0" fontId="10" fillId="41" borderId="27" xfId="0" applyFont="1" applyFill="1" applyBorder="1" applyAlignment="1" applyProtection="1">
      <alignment horizontal="left" vertical="center" wrapText="1"/>
      <protection/>
    </xf>
    <xf numFmtId="0" fontId="12" fillId="41" borderId="27" xfId="0" applyFont="1" applyFill="1" applyBorder="1" applyAlignment="1" applyProtection="1">
      <alignment horizontal="left" vertical="center" wrapText="1"/>
      <protection/>
    </xf>
    <xf numFmtId="0" fontId="4" fillId="0" borderId="10" xfId="0" applyFont="1" applyBorder="1" applyAlignment="1" applyProtection="1">
      <alignment horizontal="left" vertical="center" wrapText="1"/>
      <protection/>
    </xf>
    <xf numFmtId="0" fontId="10" fillId="43" borderId="10" xfId="0" applyFont="1" applyFill="1" applyBorder="1" applyAlignment="1" applyProtection="1">
      <alignment horizontal="left" vertical="center" shrinkToFit="1"/>
      <protection/>
    </xf>
    <xf numFmtId="0" fontId="4" fillId="43" borderId="10" xfId="0" applyFont="1" applyFill="1" applyBorder="1" applyAlignment="1" applyProtection="1">
      <alignment horizontal="left" vertical="center" shrinkToFit="1"/>
      <protection/>
    </xf>
    <xf numFmtId="0" fontId="0" fillId="0" borderId="0" xfId="0" applyAlignment="1" applyProtection="1">
      <alignment horizontal="center" wrapText="1"/>
      <protection/>
    </xf>
    <xf numFmtId="0" fontId="3" fillId="33" borderId="10" xfId="56" applyFont="1" applyFill="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0" fillId="0" borderId="0" xfId="56" applyFont="1" applyBorder="1" applyAlignment="1" applyProtection="1">
      <alignment horizontal="right" vertical="top" wrapText="1"/>
      <protection/>
    </xf>
    <xf numFmtId="0" fontId="0" fillId="0" borderId="0" xfId="0" applyFont="1" applyBorder="1" applyAlignment="1" applyProtection="1">
      <alignment horizontal="right"/>
      <protection/>
    </xf>
    <xf numFmtId="0" fontId="13" fillId="33" borderId="10" xfId="56" applyFont="1" applyFill="1" applyBorder="1" applyAlignment="1" applyProtection="1">
      <alignment horizontal="center" vertical="center" wrapText="1"/>
      <protection/>
    </xf>
    <xf numFmtId="0" fontId="3" fillId="0" borderId="10" xfId="0" applyFont="1" applyFill="1" applyBorder="1" applyAlignment="1" applyProtection="1">
      <alignment horizontal="left" vertical="center" wrapText="1"/>
      <protection/>
    </xf>
    <xf numFmtId="0" fontId="4" fillId="0" borderId="10" xfId="0" applyFont="1" applyFill="1" applyBorder="1" applyAlignment="1" applyProtection="1">
      <alignment horizontal="left" vertical="center" wrapText="1"/>
      <protection/>
    </xf>
    <xf numFmtId="0" fontId="13" fillId="36" borderId="19" xfId="56" applyFont="1" applyFill="1" applyBorder="1" applyAlignment="1" applyProtection="1">
      <alignment vertical="center" wrapText="1"/>
      <protection locked="0"/>
    </xf>
    <xf numFmtId="0" fontId="3" fillId="0" borderId="10" xfId="0" applyFont="1" applyBorder="1" applyAlignment="1" applyProtection="1">
      <alignment horizontal="left" vertical="center" wrapText="1"/>
      <protection/>
    </xf>
    <xf numFmtId="0" fontId="13" fillId="2" borderId="10" xfId="0" applyFont="1" applyFill="1" applyBorder="1" applyAlignment="1" applyProtection="1">
      <alignment horizontal="left" vertical="center" wrapText="1"/>
      <protection/>
    </xf>
    <xf numFmtId="0" fontId="7" fillId="0" borderId="0" xfId="60" applyFont="1" applyFill="1" applyBorder="1" applyAlignment="1" applyProtection="1">
      <alignment horizontal="center" vertical="center" wrapText="1"/>
      <protection/>
    </xf>
    <xf numFmtId="0" fontId="0" fillId="0" borderId="0" xfId="56" applyFont="1" applyBorder="1" applyAlignment="1" applyProtection="1">
      <alignment horizontal="center" vertical="center" wrapText="1"/>
      <protection/>
    </xf>
    <xf numFmtId="0" fontId="5" fillId="0" borderId="0" xfId="60" applyFont="1" applyFill="1" applyBorder="1" applyAlignment="1" applyProtection="1">
      <alignment horizontal="center" vertical="center"/>
      <protection/>
    </xf>
    <xf numFmtId="0" fontId="8" fillId="33" borderId="10" xfId="0" applyFont="1" applyFill="1" applyBorder="1" applyAlignment="1" applyProtection="1">
      <alignment horizontal="center" vertical="center" wrapText="1"/>
      <protection/>
    </xf>
    <xf numFmtId="0" fontId="2" fillId="0" borderId="10" xfId="0" applyFont="1" applyBorder="1" applyAlignment="1" applyProtection="1">
      <alignment/>
      <protection/>
    </xf>
    <xf numFmtId="0" fontId="2" fillId="0" borderId="10" xfId="0" applyFont="1" applyFill="1" applyBorder="1" applyAlignment="1" applyProtection="1">
      <alignment horizontal="left" vertical="center" wrapText="1"/>
      <protection/>
    </xf>
    <xf numFmtId="0" fontId="2" fillId="0" borderId="10" xfId="0" applyFont="1" applyBorder="1" applyAlignment="1" applyProtection="1">
      <alignment horizontal="left" vertical="center" wrapText="1"/>
      <protection/>
    </xf>
    <xf numFmtId="0" fontId="13" fillId="0" borderId="10" xfId="0" applyFont="1" applyFill="1" applyBorder="1" applyAlignment="1" applyProtection="1">
      <alignment horizontal="left" vertical="center" wrapText="1"/>
      <protection/>
    </xf>
    <xf numFmtId="0" fontId="13" fillId="0" borderId="10" xfId="0" applyFont="1" applyBorder="1" applyAlignment="1" applyProtection="1">
      <alignment horizontal="left" vertical="center" wrapText="1"/>
      <protection/>
    </xf>
    <xf numFmtId="3" fontId="8" fillId="33" borderId="10" xfId="0" applyNumberFormat="1" applyFont="1" applyFill="1" applyBorder="1" applyAlignment="1" applyProtection="1">
      <alignment horizontal="center" vertical="center" wrapText="1"/>
      <protection/>
    </xf>
    <xf numFmtId="3" fontId="0" fillId="0" borderId="10" xfId="0" applyNumberFormat="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49" fontId="8" fillId="33" borderId="10" xfId="0" applyNumberFormat="1" applyFont="1" applyFill="1" applyBorder="1" applyAlignment="1" applyProtection="1">
      <alignment horizontal="center" vertical="center" wrapText="1"/>
      <protection/>
    </xf>
    <xf numFmtId="0" fontId="2" fillId="2" borderId="10" xfId="0" applyFont="1" applyFill="1" applyBorder="1" applyAlignment="1" applyProtection="1">
      <alignment horizontal="left" vertical="center" wrapText="1"/>
      <protection/>
    </xf>
    <xf numFmtId="0" fontId="2" fillId="0" borderId="0" xfId="0" applyFont="1" applyAlignment="1">
      <alignment horizontal="left" vertical="top" wrapText="1"/>
    </xf>
    <xf numFmtId="0" fontId="2" fillId="0" borderId="0" xfId="0" applyFont="1" applyAlignment="1">
      <alignment horizontal="lef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Input" xfId="53"/>
    <cellStyle name="Linked Cell" xfId="54"/>
    <cellStyle name="Neutral" xfId="55"/>
    <cellStyle name="Normal 2" xfId="56"/>
    <cellStyle name="Note" xfId="57"/>
    <cellStyle name="Output" xfId="58"/>
    <cellStyle name="Percent" xfId="59"/>
    <cellStyle name="Style 1" xfId="60"/>
    <cellStyle name="Title" xfId="61"/>
    <cellStyle name="Total" xfId="62"/>
    <cellStyle name="Warning Text" xfId="63"/>
  </cellStyles>
  <dxfs count="5">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color indexed="9"/>
      </font>
      <fill>
        <patternFill patternType="solid">
          <bgColor indexed="10"/>
        </patternFill>
      </fill>
    </dxf>
    <dxf>
      <font>
        <b/>
        <i val="0"/>
        <color indexed="16"/>
      </font>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82">
            <xs:annotation>
              <xs:documentation>
						Raiffeisenbank Austria d.d.
					</xs:documentation>
            </xs:annotation>
          </xs:enumeration>
          <xs:enumeration value="185">
            <xs:annotation>
              <xs:documentation>
						Privredna banka Zagreb d.d.
					</xs:documentation>
            </xs:annotation>
          </xs:enumeration>
          <xs:enumeration value="198">
            <xs:annotation>
              <xs:documentation>
						Podravska banka d.d.
					</xs:documentation>
            </xs:annotation>
          </xs:enumeration>
          <xs:enumeration value="217">
            <xs:annotation>
              <xs:documentation>
						Nava banka d.d. u stečaju
					</xs:documentation>
            </xs:annotation>
          </xs:enumeration>
          <xs:enumeration value="307">
            <xs:annotation>
              <xs:documentation>
						ZAGREBAČKA BANKA d.d.
					</xs:documentation>
            </xs:annotation>
          </xs:enumeration>
          <xs:enumeration value="319">
            <xs:annotation>
              <xs:documentation>
						Hrvatska poštanska banka d.d.
					</xs:documentation>
            </xs:annotation>
          </xs:enumeration>
          <xs:enumeration value="1032">
            <xs:annotation>
              <xs:documentation>
						Centar banka d.d. u stečaju
					</xs:documentation>
            </xs:annotation>
          </xs:enumeration>
          <xs:enumeration value="1044">
            <xs:annotation>
              <xs:documentation>
						Jadranska banka d.d.
					</xs:documentation>
            </xs:annotation>
          </xs:enumeration>
          <xs:enumeration value="1045">
            <xs:annotation>
              <xs:documentation>
						Karlovačka banka d.d.
					</xs:documentation>
            </xs:annotation>
          </xs:enumeration>
          <xs:enumeration value="1047">
            <xs:annotation>
              <xs:documentation>
						AGRAM BANKA d.d.
					</xs:documentation>
            </xs:annotation>
          </xs:enumeration>
          <xs:enumeration value="1051">
            <xs:annotation>
              <xs:documentation>
						Partner banka d.d.
					</xs:documentation>
            </xs:annotation>
          </xs:enumeration>
          <xs:enumeration value="1057">
            <xs:annotation>
              <xs:documentation>
						Slatinska banka d.d.
					</xs:documentation>
            </xs:annotation>
          </xs:enumeration>
          <xs:enumeration value="2135">
            <xs:annotation>
              <xs:documentation>
						Hrvatska banka za obnovu i razvitak
					</xs:documentation>
            </xs:annotation>
          </xs:enumeration>
          <xs:enumeration value="2232">
            <xs:annotation>
              <xs:documentation>
						Istarska kreditna banka Umag d.d.
					</xs:documentation>
            </xs:annotation>
          </xs:enumeration>
          <xs:enumeration value="2341">
            <xs:annotation>
              <xs:documentation>
						ERSTE&amp;STEIERMÄRKISCHE BANK d. d.
					</xs:documentation>
            </xs:annotation>
          </xs:enumeration>
          <xs:enumeration value="3620">
            <xs:annotation>
              <xs:documentation>
						Banka Splitsko-Dalmatinska d.d.
					</xs:documentation>
            </xs:annotation>
          </xs:enumeration>
          <xs:enumeration value="3690">
            <xs:annotation>
              <xs:documentation>
						J&amp;T banka d.d.
					</xs:documentation>
            </xs:annotation>
          </xs:enumeration>
          <xs:enumeration value="5145">
            <xs:annotation>
              <xs:documentation>
						Banco Popolare Croatia d.d.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element name="GFI-IZD-KI">
        <xs:complexType>
          <xs:sequence>
            <xs:element name="Izvjesce" type="Izvjesce" minOccurs="1" maxOccurs="1"/>
            <xs:element name="IFP-KI_1000335" type="IFP-KI_1000335" minOccurs="1" maxOccurs="1"/>
            <xs:element name="ISD-KI_1000339" type="ISD-KI_1000339" minOccurs="1" maxOccurs="1"/>
            <xs:element name="INT_1000337" type="INT_1000337" minOccurs="1" maxOccurs="1"/>
            <xs:element name="IPK-KI_1000338" type="IPK-KI_1000338"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KI_1000335">
        <xs:annotation>
          <xs:documentation>
				Izvještaj o financijskom položaju - kreditne institucije
			</xs:documentation>
        </xs:annotation>
        <xs:all>
          <xs:element name="P1071439" type="decimal_18_2" nillable="false">
            <xs:annotation>
              <xs:documentation>
						Novčana sredstva, novčana potraživanja od središnjih banaka i ostali depoziti po viđenju
					</xs:documentation>
            </xs:annotation>
          </xs:element>
          <xs:element name="P1071440" type="decimal_18_2" nillable="false">
            <xs:annotation>
              <xs:documentation>
						Novčana sredstva, novčana potraživanja od središnjih banaka i ostali depoziti po viđenju
					</xs:documentation>
            </xs:annotation>
          </xs:element>
          <xs:element name="P1071441" type="decimal_18_2" nillable="false">
            <xs:annotation>
              <xs:documentation>
						Novac u blagajni
					</xs:documentation>
            </xs:annotation>
          </xs:element>
          <xs:element name="P1071442" type="decimal_18_2" nillable="false" minOccurs="0">
            <xs:annotation>
              <xs:documentation>
						Novac u blagajni
					</xs:documentation>
            </xs:annotation>
          </xs:element>
          <xs:element name="P1071443" type="decimal_18_2" nillable="false">
            <xs:annotation>
              <xs:documentation>
						Novčana potraživanja od središnjih banaka
					</xs:documentation>
            </xs:annotation>
          </xs:element>
          <xs:element name="P1071444" type="decimal_18_2" nillable="false">
            <xs:annotation>
              <xs:documentation>
						Novčana potraživanja od središnjih banaka
					</xs:documentation>
            </xs:annotation>
          </xs:element>
          <xs:element name="P1071445" type="decimal_18_2" nillable="false">
            <xs:annotation>
              <xs:documentation>
						Ostali depoziti po viđenju
					</xs:documentation>
            </xs:annotation>
          </xs:element>
          <xs:element name="P1071446" type="decimal_18_2" nillable="false">
            <xs:annotation>
              <xs:documentation>
						Ostali depoziti po viđenju
					</xs:documentation>
            </xs:annotation>
          </xs:element>
          <xs:element name="P1071447" type="decimal_18_2" nillable="false">
            <xs:annotation>
              <xs:documentation>
						Financijska imovina koja se drži radi trgovanja
					</xs:documentation>
            </xs:annotation>
          </xs:element>
          <xs:element name="P1071448" type="decimal_18_2" nillable="false">
            <xs:annotation>
              <xs:documentation>
						Financijska imovina koja se drži radi trgovanja
					</xs:documentation>
            </xs:annotation>
          </xs:element>
          <xs:element name="P1071449" type="decimal_18_2" nillable="false">
            <xs:annotation>
              <xs:documentation>
						Izvedenice
					</xs:documentation>
            </xs:annotation>
          </xs:element>
          <xs:element name="P1071450" type="decimal_18_2" nillable="false">
            <xs:annotation>
              <xs:documentation>
						Izvedenice
					</xs:documentation>
            </xs:annotation>
          </xs:element>
          <xs:element name="P1071451" type="decimal_18_2" nillable="false">
            <xs:annotation>
              <xs:documentation>
						Vlasnički instrumenti
					</xs:documentation>
            </xs:annotation>
          </xs:element>
          <xs:element name="P1071452" type="decimal_18_2" nillable="false">
            <xs:annotation>
              <xs:documentation>
						Vlasnički instrumenti
					</xs:documentation>
            </xs:annotation>
          </xs:element>
          <xs:element name="P1071453" type="decimal_18_2" nillable="false">
            <xs:annotation>
              <xs:documentation>
						Dužnički vrijednosni papiri
					</xs:documentation>
            </xs:annotation>
          </xs:element>
          <xs:element name="P1071454" type="decimal_18_2" nillable="false">
            <xs:annotation>
              <xs:documentation>
						Dužnički vrijednosni papiri
					</xs:documentation>
            </xs:annotation>
          </xs:element>
          <xs:element name="P1071455" type="decimal_18_2" nillable="false">
            <xs:annotation>
              <xs:documentation>
						 Krediti i predujmovi
					</xs:documentation>
            </xs:annotation>
          </xs:element>
          <xs:element name="P1071456" type="decimal_18_2" nillable="false">
            <xs:annotation>
              <xs:documentation>
						 Krediti i predujmovi
					</xs:documentation>
            </xs:annotation>
          </xs:element>
          <xs:element name="P1071457" type="decimal_18_2" nillable="false">
            <xs:annotation>
              <xs:documentation>
						Financijska imovina kojom se ne trguje koja se obvezno mjeri po fer vrijednosti kroz dobit ili gubitak
					</xs:documentation>
            </xs:annotation>
          </xs:element>
          <xs:element name="P1071458" type="decimal_18_2" nillable="false">
            <xs:annotation>
              <xs:documentation>
						Financijska imovina kojom se ne trguje koja se obvezno mjeri po fer vrijednosti kroz dobit ili gubitak
					</xs:documentation>
            </xs:annotation>
          </xs:element>
          <xs:element name="P1071459" type="decimal_18_2" nillable="false">
            <xs:annotation>
              <xs:documentation>
						 Vlasnički instrumenti
					</xs:documentation>
            </xs:annotation>
          </xs:element>
          <xs:element name="P1071460" type="decimal_18_2" nillable="false">
            <xs:annotation>
              <xs:documentation>
						 Vlasnički instrumenti
					</xs:documentation>
            </xs:annotation>
          </xs:element>
          <xs:element name="P1071461" type="decimal_18_2" nillable="false">
            <xs:annotation>
              <xs:documentation>
						Dužnički vrijednosni papiri
					</xs:documentation>
            </xs:annotation>
          </xs:element>
          <xs:element name="P1071462" type="decimal_18_2" nillable="false">
            <xs:annotation>
              <xs:documentation>
						Dužnički vrijednosni papiri
					</xs:documentation>
            </xs:annotation>
          </xs:element>
          <xs:element name="P1071463" type="decimal_18_2" nillable="false">
            <xs:annotation>
              <xs:documentation>
						Krediti i predujmovi
					</xs:documentation>
            </xs:annotation>
          </xs:element>
          <xs:element name="P1071464" type="decimal_18_2" nillable="false">
            <xs:annotation>
              <xs:documentation>
						Krediti i predujmovi
					</xs:documentation>
            </xs:annotation>
          </xs:element>
          <xs:element name="P1071465" type="decimal_18_2" nillable="false">
            <xs:annotation>
              <xs:documentation>
						Financijska imovina po fer vrijednosti kroz dobit ili gubitak 
					</xs:documentation>
            </xs:annotation>
          </xs:element>
          <xs:element name="P1071466" type="decimal_18_2" nillable="false">
            <xs:annotation>
              <xs:documentation>
						Financijska imovina po fer vrijednosti kroz dobit ili gubitak
					</xs:documentation>
            </xs:annotation>
          </xs:element>
          <xs:element name="P1071467" type="decimal_18_2" nillable="false">
            <xs:annotation>
              <xs:documentation>
						Dužnički vrijednosni papiri
					</xs:documentation>
            </xs:annotation>
          </xs:element>
          <xs:element name="P1071468" type="decimal_18_2" nillable="false">
            <xs:annotation>
              <xs:documentation>
						Dužnički vrijednosni papiri
					</xs:documentation>
            </xs:annotation>
          </xs:element>
          <xs:element name="P1071469" type="decimal_18_2" nillable="false">
            <xs:annotation>
              <xs:documentation>
						Krediti i predujmovi
					</xs:documentation>
            </xs:annotation>
          </xs:element>
          <xs:element name="P1071470" type="decimal_18_2" nillable="false">
            <xs:annotation>
              <xs:documentation>
						Krediti i predujmovi
					</xs:documentation>
            </xs:annotation>
          </xs:element>
          <xs:element name="P1071471" type="decimal_18_2" nillable="false">
            <xs:annotation>
              <xs:documentation>
						 Financijska imovina po fer vrijednosti kroz ostalu sveobuhvatnu dobit
					</xs:documentation>
            </xs:annotation>
          </xs:element>
          <xs:element name="P1071472" type="decimal_18_2" nillable="false">
            <xs:annotation>
              <xs:documentation>
						 Financijska imovina po fer vrijednosti kroz ostalu sveobuhvatnu dobit
					</xs:documentation>
            </xs:annotation>
          </xs:element>
          <xs:element name="P1071473" type="decimal_18_2" nillable="false">
            <xs:annotation>
              <xs:documentation>
						Vlasnički instrumenti
					</xs:documentation>
            </xs:annotation>
          </xs:element>
          <xs:element name="P1071474" type="decimal_18_2" nillable="false">
            <xs:annotation>
              <xs:documentation>
						Vlasnički instrumenti
					</xs:documentation>
            </xs:annotation>
          </xs:element>
          <xs:element name="P1071475" type="decimal_18_2" nillable="false">
            <xs:annotation>
              <xs:documentation>
						Dužnički vrijednosni papiri
					</xs:documentation>
            </xs:annotation>
          </xs:element>
          <xs:element name="P1071476" type="decimal_18_2" nillable="false">
            <xs:annotation>
              <xs:documentation>
						Dužnički vrijednosni papiri
					</xs:documentation>
            </xs:annotation>
          </xs:element>
          <xs:element name="P1071477" type="decimal_18_2" nillable="false">
            <xs:annotation>
              <xs:documentation>
						Krediti i predujmovi
					</xs:documentation>
            </xs:annotation>
          </xs:element>
          <xs:element name="P1071478" type="decimal_18_2" nillable="false">
            <xs:annotation>
              <xs:documentation>
						Krediti i predujmovi
					</xs:documentation>
            </xs:annotation>
          </xs:element>
          <xs:element name="P1071479" type="decimal_18_2" nillable="false">
            <xs:annotation>
              <xs:documentation>
						Financijska imovina po amortiziranom trošku
					</xs:documentation>
            </xs:annotation>
          </xs:element>
          <xs:element name="P1071480" type="decimal_18_2" nillable="false">
            <xs:annotation>
              <xs:documentation>
						Financijska imovina po amortiziranom trošku
					</xs:documentation>
            </xs:annotation>
          </xs:element>
          <xs:element name="P1071481" type="decimal_18_2" nillable="false">
            <xs:annotation>
              <xs:documentation>
						Dužnički vrijednosni papiri
					</xs:documentation>
            </xs:annotation>
          </xs:element>
          <xs:element name="P1071482" type="decimal_18_2" nillable="false">
            <xs:annotation>
              <xs:documentation>
						Dužnički vrijednosni papiri
					</xs:documentation>
            </xs:annotation>
          </xs:element>
          <xs:element name="P1071483" type="decimal_18_2" nillable="false">
            <xs:annotation>
              <xs:documentation>
						 Krediti i predujmovi
					</xs:documentation>
            </xs:annotation>
          </xs:element>
          <xs:element name="P1071484" type="decimal_18_2" nillable="false">
            <xs:annotation>
              <xs:documentation>
						 Krediti i predujmovi
					</xs:documentation>
            </xs:annotation>
          </xs:element>
          <xs:element name="P1071485" type="decimal_18_2" nillable="false">
            <xs:annotation>
              <xs:documentation>
						 Izvedenice – računovodstvo zaštite
					</xs:documentation>
            </xs:annotation>
          </xs:element>
          <xs:element name="P1071486" type="decimal_18_2" nillable="false">
            <xs:annotation>
              <xs:documentation>
						 Izvedenice – računovodstvo zaštite
					</xs:documentation>
            </xs:annotation>
          </xs:element>
          <xs:element name="P1071487" type="decimal_18_2" nillable="false">
            <xs:annotation>
              <xs:documentation>
						Promjene fer vrijednosti zaštićenih stavki u zaštiti portfelja od kamatnog rizika
					</xs:documentation>
            </xs:annotation>
          </xs:element>
          <xs:element name="P1071488" type="decimal_18_2" nillable="false">
            <xs:annotation>
              <xs:documentation>
						Promjene fer vrijednosti zaštićenih stavki u zaštiti portfelja od kamatnog rizika
					</xs:documentation>
            </xs:annotation>
          </xs:element>
          <xs:element name="P1071489" type="decimal_18_2" nillable="false">
            <xs:annotation>
              <xs:documentation>
						 Ulaganja u društva kćeri, zajedničke pothvate i pridružena društva
					</xs:documentation>
            </xs:annotation>
          </xs:element>
          <xs:element name="P1071490" type="decimal_18_2" nillable="false">
            <xs:annotation>
              <xs:documentation>
						 Ulaganja u društva kćeri, zajedničke pothvate i pridružena društva
					</xs:documentation>
            </xs:annotation>
          </xs:element>
          <xs:element name="P1071491" type="decimal_18_2" nillable="false">
            <xs:annotation>
              <xs:documentation>
						Materijalna imovina
					</xs:documentation>
            </xs:annotation>
          </xs:element>
          <xs:element name="P1071492" type="decimal_18_2" nillable="false">
            <xs:annotation>
              <xs:documentation>
						Materijalna imovina
					</xs:documentation>
            </xs:annotation>
          </xs:element>
          <xs:element name="P1071493" type="decimal_18_2" nillable="false">
            <xs:annotation>
              <xs:documentation>
						Nematerijalna imovina
					</xs:documentation>
            </xs:annotation>
          </xs:element>
          <xs:element name="P1071494" type="decimal_18_2" nillable="false">
            <xs:annotation>
              <xs:documentation>
						Nematerijalna imovina
					</xs:documentation>
            </xs:annotation>
          </xs:element>
          <xs:element name="P1071495" type="decimal_18_2" nillable="false">
            <xs:annotation>
              <xs:documentation>
						Porezna imovina
					</xs:documentation>
            </xs:annotation>
          </xs:element>
          <xs:element name="P1071496" type="decimal_18_2" nillable="false">
            <xs:annotation>
              <xs:documentation>
						Porezna imovina
					</xs:documentation>
            </xs:annotation>
          </xs:element>
          <xs:element name="P1071497" type="decimal_18_2" nillable="false">
            <xs:annotation>
              <xs:documentation>
						Ostala imovina
					</xs:documentation>
            </xs:annotation>
          </xs:element>
          <xs:element name="P1071498" type="decimal_18_2" nillable="false">
            <xs:annotation>
              <xs:documentation>
						Ostala imovina
					</xs:documentation>
            </xs:annotation>
          </xs:element>
          <xs:element name="P1071499" type="decimal_18_2" nillable="false">
            <xs:annotation>
              <xs:documentation>
						Dugotrajna imovina i grupe za otuđenje klasificirane kao namijenjene za prodaju
					</xs:documentation>
            </xs:annotation>
          </xs:element>
          <xs:element name="P1071500" type="decimal_18_2" nillable="false">
            <xs:annotation>
              <xs:documentation>
						Dugotrajna imovina i grupe za otuđenje klasificirane kao namijenjene za prodaju
					</xs:documentation>
            </xs:annotation>
          </xs:element>
          <xs:element name="P1071501" type="decimal_18_2" nillable="false">
            <xs:annotation>
              <xs:documentation>
						Ukupna imovina
					</xs:documentation>
            </xs:annotation>
          </xs:element>
          <xs:element name="P1071502" type="decimal_18_2" nillable="false">
            <xs:annotation>
              <xs:documentation>
						Ukupna imovina
					</xs:documentation>
            </xs:annotation>
          </xs:element>
          <xs:element name="P1071503" type="decimal_18_2" nillable="false">
            <xs:annotation>
              <xs:documentation>
						Financijske obveze koje se drže radi trgovanja
					</xs:documentation>
            </xs:annotation>
          </xs:element>
          <xs:element name="P1071504" type="decimal_18_2" nillable="false">
            <xs:annotation>
              <xs:documentation>
						Financijske obveze koje se drže radi trgovanja
					</xs:documentation>
            </xs:annotation>
          </xs:element>
          <xs:element name="P1071505" type="decimal_18_2" nillable="false">
            <xs:annotation>
              <xs:documentation>
						Izvedenice
					</xs:documentation>
            </xs:annotation>
          </xs:element>
          <xs:element name="P1071506" type="decimal_18_2" nillable="false">
            <xs:annotation>
              <xs:documentation>
						Izvedenice
					</xs:documentation>
            </xs:annotation>
          </xs:element>
          <xs:element name="P1071507" type="decimal_18_2" nillable="false">
            <xs:annotation>
              <xs:documentation>
						Kratke pozicije
					</xs:documentation>
            </xs:annotation>
          </xs:element>
          <xs:element name="P1071508" type="decimal_18_2" nillable="false">
            <xs:annotation>
              <xs:documentation>
						Kratke pozicije
					</xs:documentation>
            </xs:annotation>
          </xs:element>
          <xs:element name="P1071509" type="decimal_18_2" nillable="false">
            <xs:annotation>
              <xs:documentation>
						Depoziti
					</xs:documentation>
            </xs:annotation>
          </xs:element>
          <xs:element name="P1071510" type="decimal_18_2" nillable="false">
            <xs:annotation>
              <xs:documentation>
						Depoziti
					</xs:documentation>
            </xs:annotation>
          </xs:element>
          <xs:element name="P1071511" type="decimal_18_2" nillable="false">
            <xs:annotation>
              <xs:documentation>
						Izdani dužnički vrijednosni papiri
					</xs:documentation>
            </xs:annotation>
          </xs:element>
          <xs:element name="P1071512" type="decimal_18_2" nillable="false">
            <xs:annotation>
              <xs:documentation>
						Izdani dužnički vrijednosni papiri
					</xs:documentation>
            </xs:annotation>
          </xs:element>
          <xs:element name="P1071513" type="decimal_18_2" nillable="false">
            <xs:annotation>
              <xs:documentation>
						Ostale financijske obveze
					</xs:documentation>
            </xs:annotation>
          </xs:element>
          <xs:element name="P1071514" type="decimal_18_2" nillable="false">
            <xs:annotation>
              <xs:documentation>
						Ostale financijske obveze
					</xs:documentation>
            </xs:annotation>
          </xs:element>
          <xs:element name="P1071515" type="decimal_18_2" nillable="false">
            <xs:annotation>
              <xs:documentation>
						Financijske obveze po fer vrijednosti kroz dobit ili gubitak
					</xs:documentation>
            </xs:annotation>
          </xs:element>
          <xs:element name="P1071516" type="decimal_18_2" nillable="false">
            <xs:annotation>
              <xs:documentation>
						Financijske obveze po fer vrijednosti kroz dobit ili gubitak
					</xs:documentation>
            </xs:annotation>
          </xs:element>
          <xs:element name="P1071517" type="decimal_18_2" nillable="false">
            <xs:annotation>
              <xs:documentation>
						Depoziti
					</xs:documentation>
            </xs:annotation>
          </xs:element>
          <xs:element name="P1071518" type="decimal_18_2" nillable="false">
            <xs:annotation>
              <xs:documentation>
						Depoziti
					</xs:documentation>
            </xs:annotation>
          </xs:element>
          <xs:element name="P1071519" type="decimal_18_2" nillable="false">
            <xs:annotation>
              <xs:documentation>
						 Izdani dužnički vrijednosni papiri
					</xs:documentation>
            </xs:annotation>
          </xs:element>
          <xs:element name="P1071520" type="decimal_18_2" nillable="false">
            <xs:annotation>
              <xs:documentation>
						 Izdani dužnički vrijednosni papiri
					</xs:documentation>
            </xs:annotation>
          </xs:element>
          <xs:element name="P1071521" type="decimal_18_2" nillable="false">
            <xs:annotation>
              <xs:documentation>
						Ostale financijske obveze
					</xs:documentation>
            </xs:annotation>
          </xs:element>
          <xs:element name="P1071522" type="decimal_18_2" nillable="false">
            <xs:annotation>
              <xs:documentation>
						Ostale financijske obveze
					</xs:documentation>
            </xs:annotation>
          </xs:element>
          <xs:element name="P1071523" type="decimal_18_2" nillable="false">
            <xs:annotation>
              <xs:documentation>
						Financijske obveze mjerene po amortiziranom trošku
					</xs:documentation>
            </xs:annotation>
          </xs:element>
          <xs:element name="P1071524" type="decimal_18_2" nillable="false">
            <xs:annotation>
              <xs:documentation>
						Financijske obveze mjerene po amortiziranom trošku
					</xs:documentation>
            </xs:annotation>
          </xs:element>
          <xs:element name="P1071525" type="decimal_18_2" nillable="false">
            <xs:annotation>
              <xs:documentation>
						Depoziti
					</xs:documentation>
            </xs:annotation>
          </xs:element>
          <xs:element name="P1071526" type="decimal_18_2" nillable="false">
            <xs:annotation>
              <xs:documentation>
						Depoziti
					</xs:documentation>
            </xs:annotation>
          </xs:element>
          <xs:element name="P1071527" type="decimal_18_2" nillable="false">
            <xs:annotation>
              <xs:documentation>
						Izdani dužnički vrijednosni papiri
					</xs:documentation>
            </xs:annotation>
          </xs:element>
          <xs:element name="P1071528" type="decimal_18_2" nillable="false">
            <xs:annotation>
              <xs:documentation>
						Izdani dužnički vrijednosni papiri
					</xs:documentation>
            </xs:annotation>
          </xs:element>
          <xs:element name="P1071529" type="decimal_18_2" nillable="false">
            <xs:annotation>
              <xs:documentation>
						Ostale financijske obveze
					</xs:documentation>
            </xs:annotation>
          </xs:element>
          <xs:element name="P1071530" type="decimal_18_2" nillable="false">
            <xs:annotation>
              <xs:documentation>
						Ostale financijske obveze
					</xs:documentation>
            </xs:annotation>
          </xs:element>
          <xs:element name="P1071531" type="decimal_18_2" nillable="false">
            <xs:annotation>
              <xs:documentation>
						Izvedenice – računovodstvo zaštite
					</xs:documentation>
            </xs:annotation>
          </xs:element>
          <xs:element name="P1071532" type="decimal_18_2" nillable="false">
            <xs:annotation>
              <xs:documentation>
						Izvedenice – računovodstvo zaštite
					</xs:documentation>
            </xs:annotation>
          </xs:element>
          <xs:element name="P1071533" type="decimal_18_2" nillable="false">
            <xs:annotation>
              <xs:documentation>
						Promjene fer vrijednosti zaštićenih stavki u zaštiti portfelja od kamatnog rizika
					</xs:documentation>
            </xs:annotation>
          </xs:element>
          <xs:element name="P1071534" type="decimal_18_2" nillable="false">
            <xs:annotation>
              <xs:documentation>
						Promjene fer vrijednosti zaštićenih stavki u zaštiti portfelja od kamatnog rizika
					</xs:documentation>
            </xs:annotation>
          </xs:element>
          <xs:element name="P1071535" type="decimal_18_2" nillable="false">
            <xs:annotation>
              <xs:documentation>
						Rezervacije
					</xs:documentation>
            </xs:annotation>
          </xs:element>
          <xs:element name="P1071536" type="decimal_18_2" nillable="false">
            <xs:annotation>
              <xs:documentation>
						Rezervacije
					</xs:documentation>
            </xs:annotation>
          </xs:element>
          <xs:element name="P1071537" type="decimal_18_2" nillable="false">
            <xs:annotation>
              <xs:documentation>
						Porezne obveze
					</xs:documentation>
            </xs:annotation>
          </xs:element>
          <xs:element name="P1071538" type="decimal_18_2" nillable="false">
            <xs:annotation>
              <xs:documentation>
						Porezne obveze
					</xs:documentation>
            </xs:annotation>
          </xs:element>
          <xs:element name="P1071539" type="decimal_18_2" nillable="false">
            <xs:annotation>
              <xs:documentation>
						Temeljni kapital koji se vraća na zahtjev
					</xs:documentation>
            </xs:annotation>
          </xs:element>
          <xs:element name="P1071540" type="decimal_18_2" nillable="false">
            <xs:annotation>
              <xs:documentation>
						Temeljni kapital koji se vraća na zahtjev
					</xs:documentation>
            </xs:annotation>
          </xs:element>
          <xs:element name="P1071541" type="decimal_18_2" nillable="false">
            <xs:annotation>
              <xs:documentation>
						Ostale obveze
					</xs:documentation>
            </xs:annotation>
          </xs:element>
          <xs:element name="P1071542" type="decimal_18_2" nillable="false">
            <xs:annotation>
              <xs:documentation>
						Ostale obveze
					</xs:documentation>
            </xs:annotation>
          </xs:element>
          <xs:element name="P1071543" type="decimal_18_2" nillable="false">
            <xs:annotation>
              <xs:documentation>
						 Obveze uključene u grupe za otuđenje klasificirane kao namijenjene za prodaju
					</xs:documentation>
            </xs:annotation>
          </xs:element>
          <xs:element name="P1071544" type="decimal_18_2" nillable="false">
            <xs:annotation>
              <xs:documentation>
						 Obveze uključene u grupe za otuđenje klasificirane kao namijenjene za prodaju
					</xs:documentation>
            </xs:annotation>
          </xs:element>
          <xs:element name="P1071545" type="decimal_18_2" nillable="false">
            <xs:annotation>
              <xs:documentation>
						Ukupne obveze
					</xs:documentation>
            </xs:annotation>
          </xs:element>
          <xs:element name="P1071546" type="decimal_18_2" nillable="false">
            <xs:annotation>
              <xs:documentation>
						Ukupne obveze
					</xs:documentation>
            </xs:annotation>
          </xs:element>
          <xs:element name="P1071547" type="decimal_18_2" nillable="false">
            <xs:annotation>
              <xs:documentation>
						Temeljni kapital
					</xs:documentation>
            </xs:annotation>
          </xs:element>
          <xs:element name="P1071548" type="decimal_18_2" nillable="false">
            <xs:annotation>
              <xs:documentation>
						Temeljni kapital
					</xs:documentation>
            </xs:annotation>
          </xs:element>
          <xs:element name="P1071549" type="decimal_18_2" nillable="false">
            <xs:annotation>
              <xs:documentation>
						Premija na dionice
					</xs:documentation>
            </xs:annotation>
          </xs:element>
          <xs:element name="P1071550" type="decimal_18_2" nillable="false">
            <xs:annotation>
              <xs:documentation>
						Premija na dionice
					</xs:documentation>
            </xs:annotation>
          </xs:element>
          <xs:element name="P1071551" type="decimal_18_2" nillable="false">
            <xs:annotation>
              <xs:documentation>
						Izdani vlasnički instrumenti osim kapitala
					</xs:documentation>
            </xs:annotation>
          </xs:element>
          <xs:element name="P1071552" type="decimal_18_2" nillable="false">
            <xs:annotation>
              <xs:documentation>
						Izdani vlasnički instrumenti osim kapitala
					</xs:documentation>
            </xs:annotation>
          </xs:element>
          <xs:element name="P1071553" type="decimal_18_2" nillable="false">
            <xs:annotation>
              <xs:documentation>
						Ostali vlasnički instrumenti
					</xs:documentation>
            </xs:annotation>
          </xs:element>
          <xs:element name="P1071554" type="decimal_18_2" nillable="false">
            <xs:annotation>
              <xs:documentation>
						Ostali vlasnički instrumenti
					</xs:documentation>
            </xs:annotation>
          </xs:element>
          <xs:element name="P1071555" type="decimal_18_2" nillable="false">
            <xs:annotation>
              <xs:documentation>
						Akumulirana ostala sveobuhvatna dobit
					</xs:documentation>
            </xs:annotation>
          </xs:element>
          <xs:element name="P1071556" type="decimal_18_2" nillable="false">
            <xs:annotation>
              <xs:documentation>
						Akumulirana ostala sveobuhvatna dobit
					</xs:documentation>
            </xs:annotation>
          </xs:element>
          <xs:element name="P1071557" type="decimal_18_2" nillable="false">
            <xs:annotation>
              <xs:documentation>
						Zadržana dobit
					</xs:documentation>
            </xs:annotation>
          </xs:element>
          <xs:element name="P1071558" type="decimal_18_2" nillable="false">
            <xs:annotation>
              <xs:documentation>
						Zadržana dobit
					</xs:documentation>
            </xs:annotation>
          </xs:element>
          <xs:element name="P1071559" type="decimal_18_2" nillable="false">
            <xs:annotation>
              <xs:documentation>
						Revalorizacijske rezerve
					</xs:documentation>
            </xs:annotation>
          </xs:element>
          <xs:element name="P1071560" type="decimal_18_2" nillable="false">
            <xs:annotation>
              <xs:documentation>
						Revalorizacijske rezerve
					</xs:documentation>
            </xs:annotation>
          </xs:element>
          <xs:element name="P1071561" type="decimal_18_2" nillable="false">
            <xs:annotation>
              <xs:documentation>
						Ostale rezerve
					</xs:documentation>
            </xs:annotation>
          </xs:element>
          <xs:element name="P1071562" type="decimal_18_2" nillable="false">
            <xs:annotation>
              <xs:documentation>
						Ostale rezerve
					</xs:documentation>
            </xs:annotation>
          </xs:element>
          <xs:element name="P1071563" type="decimal_18_2" nillable="false">
            <xs:annotation>
              <xs:documentation>
						( – ) Trezorske dionice
					</xs:documentation>
            </xs:annotation>
          </xs:element>
          <xs:element name="P1071564" type="decimal_18_2" nillable="false">
            <xs:annotation>
              <xs:documentation>
						( – ) Trezorske dionice
					</xs:documentation>
            </xs:annotation>
          </xs:element>
          <xs:element name="P1071565" type="decimal_18_2" nillable="false">
            <xs:annotation>
              <xs:documentation>
						Dobit ili gubitak koji pripadaju vlasnicima matičnog društva
					</xs:documentation>
            </xs:annotation>
          </xs:element>
          <xs:element name="P1071566" type="decimal_18_2" nillable="false">
            <xs:annotation>
              <xs:documentation>
						Dobit ili gubitak koji pripadaju vlasnicima matičnog društva
					</xs:documentation>
            </xs:annotation>
          </xs:element>
          <xs:element name="P1071567" type="decimal_18_2" nillable="false">
            <xs:annotation>
              <xs:documentation>
						 ( – ) Dividende tijekom poslovne godine
					</xs:documentation>
            </xs:annotation>
          </xs:element>
          <xs:element name="P1071568" type="decimal_18_2" nillable="false">
            <xs:annotation>
              <xs:documentation>
						 ( – ) Dividende tijekom poslovne godine
					</xs:documentation>
            </xs:annotation>
          </xs:element>
          <xs:element name="P1071569" type="decimal_18_2" nillable="false">
            <xs:annotation>
              <xs:documentation>
						Manjinski udjeli [nekontrolirajući udjeli]
					</xs:documentation>
            </xs:annotation>
          </xs:element>
          <xs:element name="P1071570" type="decimal_18_2" nillable="false">
            <xs:annotation>
              <xs:documentation>
						Manjinski udjeli [nekontrolirajući udjeli]
					</xs:documentation>
            </xs:annotation>
          </xs:element>
          <xs:element name="P1071571" type="decimal_18_2" nillable="false">
            <xs:annotation>
              <xs:documentation>
						Ukupno kapital
					</xs:documentation>
            </xs:annotation>
          </xs:element>
          <xs:element name="P1071572" type="decimal_18_2" nillable="false">
            <xs:annotation>
              <xs:documentation>
						Ukupno kapital
					</xs:documentation>
            </xs:annotation>
          </xs:element>
          <xs:element name="P1071573" type="decimal_18_2" nillable="false">
            <xs:annotation>
              <xs:documentation>
						Ukupno obveze i kapital
					</xs:documentation>
            </xs:annotation>
          </xs:element>
          <xs:element name="P1071574" type="decimal_18_2" nillable="false">
            <xs:annotation>
              <xs:documentation>
						Ukupno obveze i kapital
					</xs:documentation>
            </xs:annotation>
          </xs:element>
        </xs:all>
      </xs:complexType>
      <xs:complexType name="ISD-KI_1000339">
        <xs:annotation>
          <xs:documentation>
				IZvještaj o sveobuhvatnoj dobiti, kreditne institucije, godišnji
			</xs:documentation>
        </xs:annotation>
        <xs:all>
          <xs:element name="P1072581" type="decimal_18_2" nillable="false"/>
          <xs:element name="P1072582" type="decimal_18_2" nillable="false"/>
          <xs:element name="P1072583" type="decimal_18_2" nillable="false"/>
          <xs:element name="P1072584" type="decimal_18_2" nillable="false"/>
          <xs:element name="P1072585" type="decimal_18_2" nillable="false"/>
          <xs:element name="P1072586" type="decimal_18_2" nillable="false"/>
          <xs:element name="P1072587" type="decimal_18_2" nillable="false"/>
          <xs:element name="P1072588" type="decimal_18_2" nillable="false"/>
          <xs:element name="P1072589" type="decimal_18_2" nillable="false"/>
          <xs:element name="P1072590" type="decimal_18_2" nillable="false"/>
          <xs:element name="P1072591" type="decimal_18_2" nillable="false"/>
          <xs:element name="P1072592" type="decimal_18_2" nillable="false"/>
          <xs:element name="P1072593" type="decimal_18_2" nillable="false"/>
          <xs:element name="P1072594" type="decimal_18_2" nillable="false"/>
          <xs:element name="P1072595" type="decimal_18_2" nillable="false"/>
          <xs:element name="P1072596" type="decimal_18_2" nillable="false"/>
          <xs:element name="P1072597" type="decimal_18_2" nillable="false"/>
          <xs:element name="P1072598" type="decimal_18_2" nillable="false"/>
          <xs:element name="P1072599" type="decimal_18_2" nillable="false"/>
          <xs:element name="P1072600" type="decimal_18_2" nillable="false"/>
          <xs:element name="P1072601" type="decimal_18_2" nillable="false"/>
          <xs:element name="P1072602" type="decimal_18_2" nillable="false"/>
          <xs:element name="P1072603" type="decimal_18_2" nillable="false"/>
          <xs:element name="P1072604" type="decimal_18_2" nillable="false"/>
          <xs:element name="P1072605" type="decimal_18_2" nillable="false"/>
          <xs:element name="P1072606" type="decimal_18_2" nillable="false"/>
          <xs:element name="P1072607" type="decimal_18_2" nillable="false"/>
          <xs:element name="P1072608" type="decimal_18_2" nillable="false"/>
          <xs:element name="P1072609" type="decimal_18_2" nillable="false"/>
          <xs:element name="P1072610" type="decimal_18_2" nillable="false"/>
          <xs:element name="P1072611" type="decimal_18_2" nillable="false"/>
          <xs:element name="P1072612" type="decimal_18_2" nillable="false"/>
          <xs:element name="P1072613" type="decimal_18_2" nillable="false"/>
          <xs:element name="P1072614" type="decimal_18_2" nillable="false"/>
          <xs:element name="P1121612" type="decimal_18_2" nillable="false"/>
          <xs:element name="P1121613" type="decimal_18_2" nillable="false"/>
          <xs:element name="P1072615" type="decimal_18_2" nillable="false"/>
          <xs:element name="P1072616" type="decimal_18_2" nillable="false"/>
          <xs:element name="P1072617" type="decimal_18_2" nillable="false"/>
          <xs:element name="P1072618" type="decimal_18_2" nillable="false"/>
          <xs:element name="P1072619" type="decimal_18_2" nillable="false"/>
          <xs:element name="P1072620" type="decimal_18_2" nillable="false"/>
          <xs:element name="P1072621" type="decimal_18_2" nillable="false"/>
          <xs:element name="P1072622" type="decimal_18_2" nillable="false"/>
          <xs:element name="P1072623" type="decimal_18_2" nillable="false"/>
          <xs:element name="P1072624" type="decimal_18_2" nillable="false"/>
          <xs:element name="P1072625" type="decimal_18_2" nillable="false"/>
          <xs:element name="P1072626" type="decimal_18_2" nillable="false"/>
          <xs:element name="P1072627" type="decimal_18_2" nillable="false"/>
          <xs:element name="P1072628" type="decimal_18_2" nillable="false"/>
          <xs:element name="P1072629" type="decimal_18_2" nillable="false"/>
          <xs:element name="P1072630" type="decimal_18_2" nillable="false"/>
          <xs:element name="P1072631" type="decimal_18_2" nillable="false"/>
          <xs:element name="P1072632" type="decimal_18_2" nillable="false"/>
          <xs:element name="P1072633" type="decimal_18_2" nillable="false"/>
          <xs:element name="P1072634" type="decimal_18_2" nillable="false"/>
          <xs:element name="P1072635" type="decimal_18_2" nillable="false"/>
          <xs:element name="P1072636" type="decimal_18_2" nillable="false"/>
          <xs:element name="P1072637" type="decimal_18_2" nillable="false"/>
          <xs:element name="P1072638" type="decimal_18_2" nillable="false"/>
          <xs:element name="P1072639" type="decimal_18_2" nillable="false"/>
          <xs:element name="P1072640" type="decimal_18_2" nillable="false"/>
          <xs:element name="P1072641" type="decimal_18_2" nillable="false"/>
          <xs:element name="P1072642" type="decimal_18_2" nillable="false"/>
          <xs:element name="P1072643" type="decimal_18_2" nillable="false"/>
          <xs:element name="P1072644" type="decimal_18_2" nillable="false"/>
          <xs:element name="P1072645" type="decimal_18_2" nillable="false"/>
          <xs:element name="P1072646" type="decimal_18_2" nillable="false"/>
          <xs:element name="P1072647" type="decimal_18_2" nillable="false"/>
          <xs:element name="P1072648" type="decimal_18_2" nillable="false"/>
          <xs:element name="P1072649" type="decimal_18_2" nillable="false"/>
          <xs:element name="P1072650" type="decimal_18_2" nillable="false"/>
          <xs:element name="P1072651" type="decimal_18_2" nillable="false"/>
          <xs:element name="P1072652" type="decimal_18_2" nillable="false"/>
          <xs:element name="P1072653" type="decimal_18_2" nillable="false"/>
          <xs:element name="P1072654" type="decimal_18_2" nillable="false"/>
          <xs:element name="P1072655" type="decimal_18_2" nillable="false"/>
          <xs:element name="P1072656" type="decimal_18_2" nillable="false"/>
          <xs:element name="P1072657" type="decimal_18_2" nillable="false"/>
          <xs:element name="P1072658" type="decimal_18_2" nillable="false"/>
          <xs:element name="P1072659" type="decimal_18_2" nillable="false"/>
          <xs:element name="P1072660" type="decimal_18_2" nillable="false"/>
          <xs:element name="P1072661" type="decimal_18_2" nillable="false"/>
          <xs:element name="P1072662" type="decimal_18_2" nillable="false"/>
          <xs:element name="P1072663" type="decimal_18_2" nillable="false"/>
          <xs:element name="P1072664" type="decimal_18_2" nillable="false"/>
          <xs:element name="P1072665" type="decimal_18_2" nillable="false"/>
          <xs:element name="P1072666" type="decimal_18_2" nillable="false"/>
          <xs:element name="P1072667" type="decimal_18_2" nillable="false"/>
          <xs:element name="P1072668" type="decimal_18_2" nillable="false"/>
          <xs:element name="P1072669" type="decimal_18_2" nillable="false"/>
          <xs:element name="P1072670" type="decimal_18_2" nillable="false"/>
          <xs:element name="P1072671" type="decimal_18_2" nillable="false"/>
          <xs:element name="P1072672" type="decimal_18_2" nillable="false"/>
          <xs:element name="P1072673" type="decimal_18_2" nillable="false"/>
          <xs:element name="P1072674" type="decimal_18_2" nillable="false"/>
          <xs:element name="P1072675" type="decimal_18_2" nillable="false"/>
          <xs:element name="P1072676" type="decimal_18_2" nillable="false"/>
          <xs:element name="P1072677" type="decimal_18_2" nillable="false"/>
          <xs:element name="P1072678" type="decimal_18_2" nillable="false"/>
          <xs:element name="P1072679" type="decimal_18_2" nillable="false"/>
          <xs:element name="P1072680" type="decimal_18_2" nillable="false"/>
          <xs:element name="P1072681" type="decimal_18_2" nillable="false"/>
          <xs:element name="P1072682" type="decimal_18_2" nillable="false"/>
          <xs:element name="P1072683" type="decimal_18_2" nillable="false"/>
          <xs:element name="P1072684" type="decimal_18_2" nillable="false"/>
          <xs:element name="P1072685" type="decimal_18_2" nillable="false"/>
          <xs:element name="P1072686" type="decimal_18_2" nillable="false"/>
          <xs:element name="P1072687" type="decimal_18_2" nillable="false"/>
          <xs:element name="P1072688" type="decimal_18_2" nillable="false"/>
          <xs:element name="P1072689" type="decimal_18_2" nillable="false"/>
          <xs:element name="P1072690" type="decimal_18_2" nillable="false"/>
          <xs:element name="P1072691" type="decimal_18_2" nillable="false"/>
          <xs:element name="P1072692" type="decimal_18_2" nillable="false"/>
          <xs:element name="P1072693" type="decimal_18_2" nillable="false"/>
          <xs:element name="P1072694" type="decimal_18_2" nillable="false"/>
          <xs:element name="P1072695" type="decimal_18_2" nillable="false"/>
          <xs:element name="P1072696" type="decimal_18_2" nillable="false"/>
          <xs:element name="P1072697" type="decimal_18_2" nillable="false"/>
          <xs:element name="P1072698" type="decimal_18_2" nillable="false"/>
          <xs:element name="P1072699" type="decimal_18_2" nillable="false"/>
          <xs:element name="P1072700" type="decimal_18_2" nillable="false"/>
          <xs:element name="P1072701" type="decimal_18_2" nillable="false"/>
          <xs:element name="P1072702" type="decimal_18_2" nillable="false"/>
        </xs:all>
      </xs:complexType>
      <xs:complexType name="INT_1000337">
        <xs:annotation>
          <xs:documentation>
				Izvještaj o novčanom toku - kreditne institucije
			</xs:documentation>
        </xs:annotation>
        <xs:all>
          <xs:element name="P1071697" type="decimal_18_2" nillable="false">
            <xs:annotation>
              <xs:documentation>
						 Naplaćena kamata i slični primici
					</xs:documentation>
            </xs:annotation>
          </xs:element>
          <xs:element name="P1071698" type="decimal_18_2" nillable="false">
            <xs:annotation>
              <xs:documentation>
						 Naplaćena kamata i slični primici
					</xs:documentation>
            </xs:annotation>
          </xs:element>
          <xs:element name="P1071699" type="decimal_18_2" nillable="false">
            <xs:annotation>
              <xs:documentation>
						Naplaćene naknade i provizije
					</xs:documentation>
            </xs:annotation>
          </xs:element>
          <xs:element name="P1071700" type="decimal_18_2" nillable="false">
            <xs:annotation>
              <xs:documentation>
						Naplaćene naknade i provizije
					</xs:documentation>
            </xs:annotation>
          </xs:element>
          <xs:element name="P1071701" type="decimal_18_2" nillable="false">
            <xs:annotation>
              <xs:documentation>
						(Plaćena kamata i slični izdaci)
					</xs:documentation>
            </xs:annotation>
          </xs:element>
          <xs:element name="P1071702" type="decimal_18_2" nillable="false">
            <xs:annotation>
              <xs:documentation>
						(Plaćena kamata i slični izdaci)
					</xs:documentation>
            </xs:annotation>
          </xs:element>
          <xs:element name="P1071703" type="decimal_18_2" nillable="false">
            <xs:annotation>
              <xs:documentation>
						(Plaćene naknade i provizije)
					</xs:documentation>
            </xs:annotation>
          </xs:element>
          <xs:element name="P1071704" type="decimal_18_2" nillable="false">
            <xs:annotation>
              <xs:documentation>
						(Plaćene naknade i provizije)
					</xs:documentation>
            </xs:annotation>
          </xs:element>
          <xs:element name="P1071705" type="decimal_18_2" nillable="false">
            <xs:annotation>
              <xs:documentation>
						 (Plaćeni troškovi poslovanja)
					</xs:documentation>
            </xs:annotation>
          </xs:element>
          <xs:element name="P1071706" type="decimal_18_2" nillable="false">
            <xs:annotation>
              <xs:documentation>
						 (Plaćeni troškovi poslovanja)
					</xs:documentation>
            </xs:annotation>
          </xs:element>
          <xs:element name="P1071707" type="decimal_18_2" nillable="false">
            <xs:annotation>
              <xs:documentation>
						Neto dobici / gubici od financijskih instrumenata po fer vrijednosti u računu dobiti i gubitka
					</xs:documentation>
            </xs:annotation>
          </xs:element>
          <xs:element name="P1071708" type="decimal_18_2" nillable="false">
            <xs:annotation>
              <xs:documentation>
						Neto dobici / gubici od financijskih instrumenata po fer vrijednosti u računu dobiti i gubitka
					</xs:documentation>
            </xs:annotation>
          </xs:element>
          <xs:element name="P1071709" type="decimal_18_2" nillable="false">
            <xs:annotation>
              <xs:documentation>
						Ostali primici
					</xs:documentation>
            </xs:annotation>
          </xs:element>
          <xs:element name="P1071710" type="decimal_18_2" nillable="false">
            <xs:annotation>
              <xs:documentation>
						Ostali primici
					</xs:documentation>
            </xs:annotation>
          </xs:element>
          <xs:element name="P1071711" type="decimal_18_2" nillable="false">
            <xs:annotation>
              <xs:documentation>
						 (Ostali izdaci)
					</xs:documentation>
            </xs:annotation>
          </xs:element>
          <xs:element name="P1071712" type="decimal_18_2" nillable="false">
            <xs:annotation>
              <xs:documentation>
						  (Ostali izdaci)
					</xs:documentation>
            </xs:annotation>
          </xs:element>
          <xs:element name="P1071713" type="decimal_18_2" nillable="false">
            <xs:annotation>
              <xs:documentation>
						Dobit/(gubitak) prije oporezivanja
					</xs:documentation>
            </xs:annotation>
          </xs:element>
          <xs:element name="P1071714" type="decimal_18_2" nillable="false">
            <xs:annotation>
              <xs:documentation>
						Dobit/(gubitak) prije oporezivanja
					</xs:documentation>
            </xs:annotation>
          </xs:element>
          <xs:element name="P1071715" type="decimal_18_2" nillable="false">
            <xs:annotation>
              <xs:documentation>
						Umanjenja vrijednosti i rezerviranja
					</xs:documentation>
            </xs:annotation>
          </xs:element>
          <xs:element name="P1071716" type="decimal_18_2" nillable="false">
            <xs:annotation>
              <xs:documentation>
						Umanjenja vrijednosti i rezerviranja
					</xs:documentation>
            </xs:annotation>
          </xs:element>
          <xs:element name="P1071717" type="decimal_18_2" nillable="false">
            <xs:annotation>
              <xs:documentation>
						Amortizacija
					</xs:documentation>
            </xs:annotation>
          </xs:element>
          <xs:element name="P1071718" type="decimal_18_2" nillable="false">
            <xs:annotation>
              <xs:documentation>
						Amortizacija
					</xs:documentation>
            </xs:annotation>
          </xs:element>
          <xs:element name="P1071719" type="decimal_18_2" nillable="false">
            <xs:annotation>
              <xs:documentation>
						Neto nerealizirana (dobit)/gubitak od financijske imovine i obveza po fer vrijednosti kroz račun dobiti i gubitka
					</xs:documentation>
            </xs:annotation>
          </xs:element>
          <xs:element name="P1071720" type="decimal_18_2" nillable="false">
            <xs:annotation>
              <xs:documentation>
						Neto nerealizirana (dobit)/gubitak od financijske imovine i obveza po fer vrijednosti kroz račun dobiti i gubitka
					</xs:documentation>
            </xs:annotation>
          </xs:element>
          <xs:element name="P1071721" type="decimal_18_2" nillable="false">
            <xs:annotation>
              <xs:documentation>
						(Dobit)/gubitak od prodaje materijalne imovine
					</xs:documentation>
            </xs:annotation>
          </xs:element>
          <xs:element name="P1071722" type="decimal_18_2" nillable="false">
            <xs:annotation>
              <xs:documentation>
						(Dobit)/gubitak od prodaje materijalne imovine
					</xs:documentation>
            </xs:annotation>
          </xs:element>
          <xs:element name="P1071723" type="decimal_18_2" nillable="false">
            <xs:annotation>
              <xs:documentation>
						Ostale nenovčane stavke
					</xs:documentation>
            </xs:annotation>
          </xs:element>
          <xs:element name="P1071724" type="decimal_18_2" nillable="false">
            <xs:annotation>
              <xs:documentation>
						Ostale nenovčane stavke
					</xs:documentation>
            </xs:annotation>
          </xs:element>
          <xs:element name="P1071725" type="decimal_18_2" nillable="false">
            <xs:annotation>
              <xs:documentation>
						Sredstva kod Hrvatske narodne banke
					</xs:documentation>
            </xs:annotation>
          </xs:element>
          <xs:element name="P1071726" type="decimal_18_2" nillable="false">
            <xs:annotation>
              <xs:documentation>
						Sredstva kod Hrvatske narodne banke
					</xs:documentation>
            </xs:annotation>
          </xs:element>
          <xs:element name="P1071727" type="decimal_18_2" nillable="false">
            <xs:annotation>
              <xs:documentation>
						Depoziti kod financijskih institucija i krediti financijskim institucijama
					</xs:documentation>
            </xs:annotation>
          </xs:element>
          <xs:element name="P1071728" type="decimal_18_2" nillable="false">
            <xs:annotation>
              <xs:documentation>
						Depoziti kod financijskih institucija i krediti financijskim institucijama
					</xs:documentation>
            </xs:annotation>
          </xs:element>
          <xs:element name="P1071729" type="decimal_18_2" nillable="false">
            <xs:annotation>
              <xs:documentation>
						Krediti i predujmovi ostalim komitentima
					</xs:documentation>
            </xs:annotation>
          </xs:element>
          <xs:element name="P1071730" type="decimal_18_2" nillable="false">
            <xs:annotation>
              <xs:documentation>
						Krediti i predujmovi ostalim komitentima
					</xs:documentation>
            </xs:annotation>
          </xs:element>
          <xs:element name="P1071731" type="decimal_18_2" nillable="false">
            <xs:annotation>
              <xs:documentation>
						Vrijednosni papiri i drugi financijski instrumenti po fer vrijednosti kroz ostalu sveobuhvatnu dobit
					</xs:documentation>
            </xs:annotation>
          </xs:element>
          <xs:element name="P1071732" type="decimal_18_2" nillable="false">
            <xs:annotation>
              <xs:documentation>
						Vrijednosni papiri i drugi financijski instrumenti po fer vrijednosti kroz ostalu sveobuhvatnu dobit
					</xs:documentation>
            </xs:annotation>
          </xs:element>
          <xs:element name="P1071733" type="decimal_18_2" nillable="false">
            <xs:annotation>
              <xs:documentation>
						Vrijednosni papiri i drugi financijski instrumenti koji se drže radi trgovanja
					</xs:documentation>
            </xs:annotation>
          </xs:element>
          <xs:element name="P1071734" type="decimal_18_2" nillable="false">
            <xs:annotation>
              <xs:documentation>
						Vrijednosni papiri i drugi financijski instrumenti koji se drže radi trgovanja
					</xs:documentation>
            </xs:annotation>
          </xs:element>
          <xs:element name="P1071735" type="decimal_18_2" nillable="false">
            <xs:annotation>
              <xs:documentation>
						Vrijednosni papiri i drugi financijski instrumenti kojima se aktivno ne trguje, a vrednuju se prema fer vrijednosti kroz račun dobiti i gubitka
					</xs:documentation>
            </xs:annotation>
          </xs:element>
          <xs:element name="P1071736" type="decimal_18_2" nillable="false">
            <xs:annotation>
              <xs:documentation>
						Vrijednosni papiri i drugi financijski instrumenti kojima se aktivno ne trguje, a vrednuju se prema fer vrijednosti kroz račun dobiti i gubitka
					</xs:documentation>
            </xs:annotation>
          </xs:element>
          <xs:element name="P1071737" type="decimal_18_2" nillable="false">
            <xs:annotation>
              <xs:documentation>
						Vrijednosni papiri i drugi financijski instrumenti koji se obvezno vode po fer vrijednosti kroz račun dobiti i gubitka
					</xs:documentation>
            </xs:annotation>
          </xs:element>
          <xs:element name="P1071738" type="decimal_18_2" nillable="false">
            <xs:annotation>
              <xs:documentation>
						Vrijednosni papiri i drugi financijski instrumenti koji se obvezno vode po fer vrijednosti kroz račun dobiti i gubitka
					</xs:documentation>
            </xs:annotation>
          </xs:element>
          <xs:element name="P1071739" type="decimal_18_2" nillable="false">
            <xs:annotation>
              <xs:documentation>
						Vrijednosni papiri i drugi financijski instrumenti koji se vode po amortiziranom trošku
					</xs:documentation>
            </xs:annotation>
          </xs:element>
          <xs:element name="P1071740" type="decimal_18_2" nillable="false">
            <xs:annotation>
              <xs:documentation>
						Vrijednosni papiri i drugi financijski instrumenti koji se vode po amortiziranom trošku
					</xs:documentation>
            </xs:annotation>
          </xs:element>
          <xs:element name="P1071741" type="decimal_18_2" nillable="false">
            <xs:annotation>
              <xs:documentation>
						Ostala imovina iz poslovnih aktivnosti
					</xs:documentation>
            </xs:annotation>
          </xs:element>
          <xs:element name="P1071742" type="decimal_18_2" nillable="false">
            <xs:annotation>
              <xs:documentation>
						Ostala imovina iz poslovnih aktivnosti
					</xs:documentation>
            </xs:annotation>
          </xs:element>
          <xs:element name="P1071743" type="decimal_18_2" nillable="false">
            <xs:annotation>
              <xs:documentation>
						Depoziti od financijskih institucija
					</xs:documentation>
            </xs:annotation>
          </xs:element>
          <xs:element name="P1071744" type="decimal_18_2" nillable="false">
            <xs:annotation>
              <xs:documentation>
						Depoziti od financijskih institucija
					</xs:documentation>
            </xs:annotation>
          </xs:element>
          <xs:element name="P1071745" type="decimal_18_2" nillable="false">
            <xs:annotation>
              <xs:documentation>
						Transakcijski računi ostalih komitenata
					</xs:documentation>
            </xs:annotation>
          </xs:element>
          <xs:element name="P1071746" type="decimal_18_2" nillable="false">
            <xs:annotation>
              <xs:documentation>
						Transakcijski računi ostalih komitenata
					</xs:documentation>
            </xs:annotation>
          </xs:element>
          <xs:element name="P1071747" type="decimal_18_2" nillable="false">
            <xs:annotation>
              <xs:documentation>
						Štedni depoziti ostalih komitenata
					</xs:documentation>
            </xs:annotation>
          </xs:element>
          <xs:element name="P1071748" type="decimal_18_2" nillable="false">
            <xs:annotation>
              <xs:documentation>
						Štedni depoziti ostalih komitenata
					</xs:documentation>
            </xs:annotation>
          </xs:element>
          <xs:element name="P1071749" type="decimal_18_2" nillable="false">
            <xs:annotation>
              <xs:documentation>
						Oročeni depoziti ostalih komitenata
					</xs:documentation>
            </xs:annotation>
          </xs:element>
          <xs:element name="P1071750" type="decimal_18_2" nillable="false">
            <xs:annotation>
              <xs:documentation>
						Oročeni depoziti ostalih komitenata
					</xs:documentation>
            </xs:annotation>
          </xs:element>
          <xs:element name="P1071751" type="decimal_18_2" nillable="false">
            <xs:annotation>
              <xs:documentation>
						Izvedene financijske obveze i ostale obveze kojima se trguje
					</xs:documentation>
            </xs:annotation>
          </xs:element>
          <xs:element name="P1071752" type="decimal_18_2" nillable="false">
            <xs:annotation>
              <xs:documentation>
						Izvedene financijske obveze i ostale obveze kojima se trguje
					</xs:documentation>
            </xs:annotation>
          </xs:element>
          <xs:element name="P1071753" type="decimal_18_2" nillable="false">
            <xs:annotation>
              <xs:documentation>
						Ostale obveze iz poslovnih aktivnosti
					</xs:documentation>
            </xs:annotation>
          </xs:element>
          <xs:element name="P1071754" type="decimal_18_2" nillable="false">
            <xs:annotation>
              <xs:documentation>
						Ostale obveze iz poslovnih aktivnosti
					</xs:documentation>
            </xs:annotation>
          </xs:element>
          <xs:element name="P1071755" type="decimal_18_2" nillable="false">
            <xs:annotation>
              <xs:documentation>
						Naplaćene kamate iz poslovnih aktivnosti [indirektna metoda]
					</xs:documentation>
            </xs:annotation>
          </xs:element>
          <xs:element name="P1071756" type="decimal_18_2" nillable="false">
            <xs:annotation>
              <xs:documentation>
						Naplaćene kamate iz poslovnih aktivnosti [indirektna metoda]
					</xs:documentation>
            </xs:annotation>
          </xs:element>
          <xs:element name="P1071757" type="decimal_18_2" nillable="false">
            <xs:annotation>
              <xs:documentation>
						Primljene dividende iz poslovnih aktivnosti [indirektna metoda]
					</xs:documentation>
            </xs:annotation>
          </xs:element>
          <xs:element name="P1071758" type="decimal_18_2" nillable="false">
            <xs:annotation>
              <xs:documentation>
						Primljene dividende iz poslovnih aktivnosti [indirektna metoda]
					</xs:documentation>
            </xs:annotation>
          </xs:element>
          <xs:element name="P1071759" type="decimal_18_2" nillable="false">
            <xs:annotation>
              <xs:documentation>
						Plaćene kamate iz poslovnih aktivnosti [indirektna metoda]
					</xs:documentation>
            </xs:annotation>
          </xs:element>
          <xs:element name="P1071760" type="decimal_18_2" nillable="false">
            <xs:annotation>
              <xs:documentation>
						Plaćene kamate iz poslovnih aktivnosti [indirektna metoda]
					</xs:documentation>
            </xs:annotation>
          </xs:element>
          <xs:element name="P1071761" type="decimal_18_2" nillable="false">
            <xs:annotation>
              <xs:documentation>
						(Plaćeni porez na dobit)
					</xs:documentation>
            </xs:annotation>
          </xs:element>
          <xs:element name="P1071762" type="decimal_18_2" nillable="false">
            <xs:annotation>
              <xs:documentation>
						(Plaćeni porez na dobit)
					</xs:documentation>
            </xs:annotation>
          </xs:element>
          <xs:element name="P1071763" type="decimal_18_2" nillable="false">
            <xs:annotation>
              <xs:documentation>
						Neto novčani tokovi iz poslovnih aktivnosti
					</xs:documentation>
            </xs:annotation>
          </xs:element>
          <xs:element name="P1071764" type="decimal_18_2" nillable="false">
            <xs:annotation>
              <xs:documentation>
						Neto novčani tokovi iz poslovnih aktivnosti
					</xs:documentation>
            </xs:annotation>
          </xs:element>
          <xs:element name="P1071765" type="decimal_18_2" nillable="false">
            <xs:annotation>
              <xs:documentation>
						Primici od prodaje / plaćanja za kupnju materijalne  i nematerijalne imovine
					</xs:documentation>
            </xs:annotation>
          </xs:element>
          <xs:element name="P1071766" type="decimal_18_2" nillable="false">
            <xs:annotation>
              <xs:documentation>
						Primici od prodaje / plaćanja za kupnju materijalne  i nematerijalne imovine
					</xs:documentation>
            </xs:annotation>
          </xs:element>
          <xs:element name="P1071767" type="decimal_18_2" nillable="false">
            <xs:annotation>
              <xs:documentation>
						 Primici od prodaje / plaćanja za kupnju ulaganja u podružnice, pridružena društva i zajedničke pothvate
					</xs:documentation>
            </xs:annotation>
          </xs:element>
          <xs:element name="P1071768" type="decimal_18_2" nillable="false">
            <xs:annotation>
              <xs:documentation>
						 Primici od prodaje / plaćanja za kupnju ulaganja u podružnice, pridružena društva i zajedničke pothvate
					</xs:documentation>
            </xs:annotation>
          </xs:element>
          <xs:element name="P1071769" type="decimal_18_2" nillable="false">
            <xs:annotation>
              <xs:documentation>
						Primici od naplate / plaćanja za kupnju vrijednosnih papira i drugih financijskih instrumenata koji se drže do dospijeća
					</xs:documentation>
            </xs:annotation>
          </xs:element>
          <xs:element name="P1071770" type="decimal_18_2" nillable="false">
            <xs:annotation>
              <xs:documentation>
						Primici od naplate / plaćanja za kupnju vrijednosnih papira i drugih financijskih instrumenata koji se drže do dospijeća
					</xs:documentation>
            </xs:annotation>
          </xs:element>
          <xs:element name="P1071771" type="decimal_18_2" nillable="false">
            <xs:annotation>
              <xs:documentation>
						Primljene dividende iz ulagačkih aktivnosti
					</xs:documentation>
            </xs:annotation>
          </xs:element>
          <xs:element name="P1071772" type="decimal_18_2" nillable="false">
            <xs:annotation>
              <xs:documentation>
						Primljene dividende iz ulagačkih aktivnosti
					</xs:documentation>
            </xs:annotation>
          </xs:element>
          <xs:element name="P1071773" type="decimal_18_2" nillable="false">
            <xs:annotation>
              <xs:documentation>
						Ostali primici / plaćanja iz ulagačkih aktivnosti
					</xs:documentation>
            </xs:annotation>
          </xs:element>
          <xs:element name="P1071774" type="decimal_18_2" nillable="false">
            <xs:annotation>
              <xs:documentation>
						Ostali primici / plaćanja iz ulagačkih aktivnosti
					</xs:documentation>
            </xs:annotation>
          </xs:element>
          <xs:element name="P1071775" type="decimal_18_2" nillable="false">
            <xs:annotation>
              <xs:documentation>
						Neto novčani tokovi iz ulagačkih aktivnosti
					</xs:documentation>
            </xs:annotation>
          </xs:element>
          <xs:element name="P1071776" type="decimal_18_2" nillable="false">
            <xs:annotation>
              <xs:documentation>
						Neto novčani tokovi iz ulagačkih aktivnosti
					</xs:documentation>
            </xs:annotation>
          </xs:element>
          <xs:element name="P1071777" type="decimal_18_2" nillable="false">
            <xs:annotation>
              <xs:documentation>
						Neto povećanje/(smanjenje) primljenih kredita iz financijskih aktivnosti
					</xs:documentation>
            </xs:annotation>
          </xs:element>
          <xs:element name="P1071778" type="decimal_18_2" nillable="false">
            <xs:annotation>
              <xs:documentation>
						Neto povećanje/(smanjenje) primljenih kredita iz financijskih aktivnosti
					</xs:documentation>
            </xs:annotation>
          </xs:element>
          <xs:element name="P1071779" type="decimal_18_2" nillable="false">
            <xs:annotation>
              <xs:documentation>
						Neto povećanje/(smanjenje) izdanih dužničkih vrijednosnih papira
					</xs:documentation>
            </xs:annotation>
          </xs:element>
          <xs:element name="P1071780" type="decimal_18_2" nillable="false">
            <xs:annotation>
              <xs:documentation>
						Neto povećanje/(smanjenje) izdanih dužničkih vrijednosnih papira
					</xs:documentation>
            </xs:annotation>
          </xs:element>
          <xs:element name="P1071781" type="decimal_18_2" nillable="false">
            <xs:annotation>
              <xs:documentation>
						Neto povećanje/(smanjenje) instrumenata dopunskoga kapitala
					</xs:documentation>
            </xs:annotation>
          </xs:element>
          <xs:element name="P1071782" type="decimal_18_2" nillable="false">
            <xs:annotation>
              <xs:documentation>
						Neto povećanje/(smanjenje) instrumenata dopunskoga kapitala
					</xs:documentation>
            </xs:annotation>
          </xs:element>
          <xs:element name="P1071783" type="decimal_18_2" nillable="false">
            <xs:annotation>
              <xs:documentation>
						Povećanje dioničkoga kapitala
					</xs:documentation>
            </xs:annotation>
          </xs:element>
          <xs:element name="P1071784" type="decimal_18_2" nillable="false">
            <xs:annotation>
              <xs:documentation>
						Povećanje dioničkoga kapitala
					</xs:documentation>
            </xs:annotation>
          </xs:element>
          <xs:element name="P1071785" type="decimal_18_2" nillable="false">
            <xs:annotation>
              <xs:documentation>
						(Isplaćena dividenda)
					</xs:documentation>
            </xs:annotation>
          </xs:element>
          <xs:element name="P1071786" type="decimal_18_2" nillable="false">
            <xs:annotation>
              <xs:documentation>
						(Isplaćena dividenda)
					</xs:documentation>
            </xs:annotation>
          </xs:element>
          <xs:element name="P1071787" type="decimal_18_2" nillable="false">
            <xs:annotation>
              <xs:documentation>
						Ostali primici/(plaćanja) iz financijskih aktivnosti
					</xs:documentation>
            </xs:annotation>
          </xs:element>
          <xs:element name="P1071788" type="decimal_18_2" nillable="false">
            <xs:annotation>
              <xs:documentation>
						Ostali primici/(plaćanja) iz financijskih aktivnosti
					</xs:documentation>
            </xs:annotation>
          </xs:element>
          <xs:element name="P1071789" type="decimal_18_2" nillable="false">
            <xs:annotation>
              <xs:documentation>
						Neto novčani tokovi iz financijskih aktivnosti
					</xs:documentation>
            </xs:annotation>
          </xs:element>
          <xs:element name="P1071790" type="decimal_18_2" nillable="false">
            <xs:annotation>
              <xs:documentation>
						Neto novčani tokovi iz financijskih aktivnosti
					</xs:documentation>
            </xs:annotation>
          </xs:element>
          <xs:element name="P1071791" type="decimal_18_2" nillable="false">
            <xs:annotation>
              <xs:documentation>
						Neto povećanje/(smanjenje) novca i novčanih ekvivalenata
					</xs:documentation>
            </xs:annotation>
          </xs:element>
          <xs:element name="P1071792" type="decimal_18_2" nillable="false">
            <xs:annotation>
              <xs:documentation>
						Neto povećanje/(smanjenje) novca i novčanih ekvivalenata
					</xs:documentation>
            </xs:annotation>
          </xs:element>
          <xs:element name="P1071793" type="decimal_18_2" nillable="false">
            <xs:annotation>
              <xs:documentation>
						Novac i novčani ekvivalenti na početku razdoblja
					</xs:documentation>
            </xs:annotation>
          </xs:element>
          <xs:element name="P1071794" type="decimal_18_2" nillable="false">
            <xs:annotation>
              <xs:documentation>
						Novac i novčani ekvivalenti na početku razdoblja
					</xs:documentation>
            </xs:annotation>
          </xs:element>
          <xs:element name="P1071795" type="decimal_18_2" nillable="false">
            <xs:annotation>
              <xs:documentation>
						Učinak promjene tečaja stranih valuta na novac i novčane ekvivalente
					</xs:documentation>
            </xs:annotation>
          </xs:element>
          <xs:element name="P1071796" type="decimal_18_2" nillable="false">
            <xs:annotation>
              <xs:documentation>
						Učinak promjene tečaja stranih valuta na novac i novčane ekvivalente
					</xs:documentation>
            </xs:annotation>
          </xs:element>
          <xs:element name="P1071797" type="decimal_18_2" nillable="false">
            <xs:annotation>
              <xs:documentation>
						Novac i novčani ekvivalenti na kraju razdoblja
					</xs:documentation>
            </xs:annotation>
          </xs:element>
          <xs:element name="P1071798" type="decimal_18_2" nillable="false">
            <xs:annotation>
              <xs:documentation>
						Novac i novčani ekvivalenti na kraju razdoblja
					</xs:documentation>
            </xs:annotation>
          </xs:element>
        </xs:all>
      </xs:complexType>
      <xs:complexType name="IPK-KI_1000338">
        <xs:annotation>
          <xs:documentation>
				Izvještaj o promjenama kapitala - kreditne institucije
			</xs:documentation>
        </xs:annotation>
        <xs:all>
          <xs:element name="P1071799" type="decimal_18_2" nillable="false"/>
          <xs:element name="P1071800" type="decimal_18_2" nillable="false"/>
          <xs:element name="P1071801" type="decimal_18_2" nillable="false"/>
          <xs:element name="P1071802" type="decimal_18_2" nillable="false"/>
          <xs:element name="P1071803" type="decimal_18_2" nillable="false"/>
          <xs:element name="P1071804" type="decimal_18_2" nillable="false"/>
          <xs:element name="P1071805" type="decimal_18_2" nillable="false"/>
          <xs:element name="P1071806" type="decimal_18_2" nillable="false"/>
          <xs:element name="P1071807" type="decimal_18_2" nillable="false"/>
          <xs:element name="P1071808" type="decimal_18_2" nillable="false"/>
          <xs:element name="P1071809" type="decimal_18_2" nillable="false"/>
          <xs:element name="P1071810" type="decimal_18_2" nillable="false"/>
          <xs:element name="P1071811" type="decimal_18_2" nillable="false"/>
          <xs:element name="P1071812" type="decimal_18_2" nillable="false"/>
          <xs:element name="P1071813" type="decimal_18_2" nillable="false"/>
          <xs:element name="P1071814" type="decimal_18_2" nillable="false"/>
          <xs:element name="P1071815" type="decimal_18_2" nillable="false"/>
          <xs:element name="P1071816" type="decimal_18_2" nillable="false"/>
          <xs:element name="P1071817" type="decimal_18_2" nillable="false"/>
          <xs:element name="P1071818" type="decimal_18_2" nillable="false"/>
          <xs:element name="P1071819" type="decimal_18_2" nillable="false"/>
          <xs:element name="P1071820" type="decimal_18_2" nillable="false"/>
          <xs:element name="P1071821" type="decimal_18_2" nillable="false"/>
          <xs:element name="P1071822" type="decimal_18_2" nillable="false"/>
          <xs:element name="P1071823" type="decimal_18_2" nillable="false"/>
          <xs:element name="P1071824" type="decimal_18_2" nillable="false"/>
          <xs:element name="P1071825" type="decimal_18_2" nillable="false"/>
          <xs:element name="P1071826" type="decimal_18_2" nillable="false"/>
          <xs:element name="P1071827" type="decimal_18_2" nillable="false"/>
          <xs:element name="P1071828" type="decimal_18_2" nillable="false"/>
          <xs:element name="P1071829" type="decimal_18_2" nillable="false"/>
          <xs:element name="P1071830" type="decimal_18_2" nillable="false"/>
          <xs:element name="P1071831" type="decimal_18_2" nillable="false"/>
          <xs:element name="P1071832" type="decimal_18_2" nillable="false"/>
          <xs:element name="P1071833" type="decimal_18_2" nillable="false"/>
          <xs:element name="P1071834" type="decimal_18_2" nillable="false"/>
          <xs:element name="P1071835" type="decimal_18_2" nillable="false"/>
          <xs:element name="P1071836" type="decimal_18_2" nillable="false"/>
          <xs:element name="P1071837" type="decimal_18_2" nillable="false"/>
          <xs:element name="P1071838" type="decimal_18_2" nillable="false"/>
          <xs:element name="P1071839" type="decimal_18_2" nillable="false"/>
          <xs:element name="P1071840" type="decimal_18_2" nillable="false"/>
          <xs:element name="P1071841" type="decimal_18_2" nillable="false"/>
          <xs:element name="P1071842" type="decimal_18_2" nillable="false"/>
          <xs:element name="P1071843" type="decimal_18_2" nillable="false"/>
          <xs:element name="P1071844" type="decimal_18_2" nillable="false"/>
          <xs:element name="P1071845" type="decimal_18_2" nillable="false"/>
          <xs:element name="P1071846" type="decimal_18_2" nillable="false"/>
          <xs:element name="P1071847" type="decimal_18_2" nillable="false"/>
          <xs:element name="P1071848" type="decimal_18_2" nillable="false"/>
          <xs:element name="P1071849" type="decimal_18_2" nillable="false"/>
          <xs:element name="P1071850" type="decimal_18_2" nillable="false"/>
          <xs:element name="P1071851" type="decimal_18_2" nillable="false"/>
          <xs:element name="P1071852" type="decimal_18_2" nillable="false"/>
          <xs:element name="P1071853" type="decimal_18_2" nillable="false"/>
          <xs:element name="P1071854" type="decimal_18_2" nillable="false"/>
          <xs:element name="P1071855" type="decimal_18_2" nillable="false"/>
          <xs:element name="P1071856" type="decimal_18_2" nillable="false"/>
          <xs:element name="P1071857" type="decimal_18_2" nillable="false"/>
          <xs:element name="P1071858" type="decimal_18_2" nillable="false"/>
          <xs:element name="P1071859" type="decimal_18_2" nillable="false"/>
          <xs:element name="P1071860" type="decimal_18_2" nillable="false"/>
          <xs:element name="P1071861" type="decimal_18_2" nillable="false"/>
          <xs:element name="P1071862" type="decimal_18_2" nillable="false"/>
          <xs:element name="P1071863" type="decimal_18_2" nillable="false"/>
          <xs:element name="P1071864" type="decimal_18_2" nillable="false"/>
          <xs:element name="P1071865" type="decimal_18_2" nillable="false"/>
          <xs:element name="P1071866" type="decimal_18_2" nillable="false"/>
          <xs:element name="P1071867" type="decimal_18_2" nillable="false"/>
          <xs:element name="P1071868" type="decimal_18_2" nillable="false"/>
          <xs:element name="P1071869" type="decimal_18_2" nillable="false"/>
          <xs:element name="P1071870" type="decimal_18_2" nillable="false"/>
          <xs:element name="P1071871" type="decimal_18_2" nillable="false"/>
          <xs:element name="P1071872" type="decimal_18_2" nillable="false"/>
          <xs:element name="P1071873" type="decimal_18_2" nillable="false"/>
          <xs:element name="P1071874" type="decimal_18_2" nillable="false"/>
          <xs:element name="P1071875" type="decimal_18_2" nillable="false"/>
          <xs:element name="P1071876" type="decimal_18_2" nillable="false"/>
          <xs:element name="P1071877" type="decimal_18_2" nillable="false"/>
          <xs:element name="P1071878" type="decimal_18_2" nillable="false"/>
          <xs:element name="P1071879" type="decimal_18_2" nillable="false"/>
          <xs:element name="P1071880" type="decimal_18_2" nillable="false"/>
          <xs:element name="P1071881" type="decimal_18_2" nillable="false"/>
          <xs:element name="P1071882" type="decimal_18_2" nillable="false"/>
          <xs:element name="P1071883" type="decimal_18_2" nillable="false"/>
          <xs:element name="P1071884" type="decimal_18_2" nillable="false"/>
          <xs:element name="P1071885" type="decimal_18_2" nillable="false"/>
          <xs:element name="P1071886" type="decimal_18_2" nillable="false"/>
          <xs:element name="P1071887" type="decimal_18_2" nillable="false"/>
          <xs:element name="P1071888" type="decimal_18_2" nillable="false"/>
          <xs:element name="P1071889" type="decimal_18_2" nillable="false"/>
          <xs:element name="P1071890" type="decimal_18_2" nillable="false"/>
          <xs:element name="P1071891" type="decimal_18_2" nillable="false"/>
          <xs:element name="P1071892" type="decimal_18_2" nillable="false"/>
          <xs:element name="P1071893" type="decimal_18_2" nillable="false"/>
          <xs:element name="P1071894" type="decimal_18_2" nillable="false"/>
          <xs:element name="P1071895" type="decimal_18_2" nillable="false"/>
          <xs:element name="P1071896" type="decimal_18_2" nillable="false"/>
          <xs:element name="P1071897" type="decimal_18_2" nillable="false"/>
          <xs:element name="P1071898" type="decimal_18_2" nillable="false"/>
          <xs:element name="P1071899" type="decimal_18_2" nillable="false"/>
          <xs:element name="P1071900" type="decimal_18_2" nillable="false"/>
          <xs:element name="P1071901" type="decimal_18_2" nillable="false"/>
          <xs:element name="P1071902" type="decimal_18_2" nillable="false"/>
          <xs:element name="P1071903" type="decimal_18_2" nillable="false"/>
          <xs:element name="P1071904" type="decimal_18_2" nillable="false"/>
          <xs:element name="P1071905" type="decimal_18_2" nillable="false"/>
          <xs:element name="P1071906" type="decimal_18_2" nillable="false"/>
          <xs:element name="P1071907" type="decimal_18_2" nillable="false"/>
          <xs:element name="P1071908" type="decimal_18_2" nillable="false"/>
          <xs:element name="P1071909" type="decimal_18_2" nillable="false"/>
          <xs:element name="P1071910" type="decimal_18_2" nillable="false"/>
          <xs:element name="P1071911" type="decimal_18_2" nillable="false"/>
          <xs:element name="P1071912" type="decimal_18_2" nillable="false"/>
          <xs:element name="P1071913" type="decimal_18_2" nillable="false"/>
          <xs:element name="P1071914" type="decimal_18_2" nillable="false"/>
          <xs:element name="P1071915" type="decimal_18_2" nillable="false"/>
          <xs:element name="P1071916" type="decimal_18_2" nillable="false"/>
          <xs:element name="P1071917" type="decimal_18_2" nillable="false"/>
          <xs:element name="P1071918" type="decimal_18_2" nillable="false"/>
          <xs:element name="P1071919" type="decimal_18_2" nillable="false"/>
          <xs:element name="P1071920" type="decimal_18_2" nillable="false"/>
          <xs:element name="P1071921" type="decimal_18_2" nillable="false"/>
          <xs:element name="P1071922" type="decimal_18_2" nillable="false"/>
          <xs:element name="P1071923" type="decimal_18_2" nillable="false"/>
          <xs:element name="P1071924" type="decimal_18_2" nillable="false"/>
          <xs:element name="P1071925" type="decimal_18_2" nillable="false"/>
          <xs:element name="P1071926" type="decimal_18_2" nillable="false"/>
          <xs:element name="P1071927" type="decimal_18_2" nillable="false"/>
          <xs:element name="P1071928" type="decimal_18_2" nillable="false"/>
          <xs:element name="P1071929" type="decimal_18_2" nillable="false"/>
          <xs:element name="P1071930" type="decimal_18_2" nillable="false"/>
          <xs:element name="P1071931" type="decimal_18_2" nillable="false"/>
          <xs:element name="P1071932" type="decimal_18_2" nillable="false"/>
          <xs:element name="P1071933" type="decimal_18_2" nillable="false"/>
          <xs:element name="P1071934" type="decimal_18_2" nillable="false"/>
          <xs:element name="P1071935" type="decimal_18_2" nillable="false"/>
          <xs:element name="P1071936" type="decimal_18_2" nillable="false"/>
          <xs:element name="P1071937" type="decimal_18_2" nillable="false"/>
          <xs:element name="P1071938" type="decimal_18_2" nillable="false"/>
          <xs:element name="P1071939" type="decimal_18_2" nillable="false"/>
          <xs:element name="P1071940" type="decimal_18_2" nillable="false"/>
          <xs:element name="P1071941" type="decimal_18_2" nillable="false"/>
          <xs:element name="P1071942" type="decimal_18_2" nillable="false"/>
          <xs:element name="P1071943" type="decimal_18_2" nillable="false"/>
          <xs:element name="P1071944" type="decimal_18_2" nillable="false"/>
          <xs:element name="P1071945" type="decimal_18_2" nillable="false"/>
          <xs:element name="P1071946" type="decimal_18_2" nillable="false"/>
          <xs:element name="P1071947" type="decimal_18_2" nillable="false"/>
          <xs:element name="P1071948" type="decimal_18_2" nillable="false"/>
          <xs:element name="P1071949" type="decimal_18_2" nillable="false"/>
          <xs:element name="P1071950" type="decimal_18_2" nillable="false"/>
          <xs:element name="P1071951" type="decimal_18_2" nillable="false"/>
          <xs:element name="P1071952" type="decimal_18_2" nillable="false"/>
          <xs:element name="P1071953" type="decimal_18_2" nillable="false"/>
          <xs:element name="P1071954" type="decimal_18_2" nillable="false"/>
          <xs:element name="P1071955" type="decimal_18_2" nillable="false"/>
          <xs:element name="P1071956" type="decimal_18_2" nillable="false"/>
          <xs:element name="P1071957" type="decimal_18_2" nillable="false"/>
          <xs:element name="P1071958" type="decimal_18_2" nillable="false"/>
          <xs:element name="P1071959" type="decimal_18_2" nillable="false"/>
          <xs:element name="P1071960" type="decimal_18_2" nillable="false"/>
          <xs:element name="P1071961" type="decimal_18_2" nillable="false"/>
          <xs:element name="P1071962" type="decimal_18_2" nillable="false"/>
          <xs:element name="P1071963" type="decimal_18_2" nillable="false"/>
          <xs:element name="P1071964" type="decimal_18_2" nillable="false"/>
          <xs:element name="P1071965" type="decimal_18_2" nillable="false"/>
          <xs:element name="P1071966" type="decimal_18_2" nillable="false"/>
          <xs:element name="P1071967" type="decimal_18_2" nillable="false"/>
          <xs:element name="P1071968" type="decimal_18_2" nillable="false"/>
          <xs:element name="P1071969" type="decimal_18_2" nillable="false"/>
          <xs:element name="P1071970" type="decimal_18_2" nillable="false"/>
          <xs:element name="P1071971" type="decimal_18_2" nillable="false"/>
          <xs:element name="P1071972" type="decimal_18_2" nillable="false"/>
          <xs:element name="P1071973" type="decimal_18_2" nillable="false"/>
          <xs:element name="P1071974" type="decimal_18_2" nillable="false"/>
          <xs:element name="P1071975" type="decimal_18_2" nillable="false"/>
          <xs:element name="P1071976" type="decimal_18_2" nillable="false"/>
          <xs:element name="P1071977" type="decimal_18_2" nillable="false"/>
          <xs:element name="P1071978" type="decimal_18_2" nillable="false"/>
          <xs:element name="P1071979" type="decimal_18_2" nillable="false"/>
          <xs:element name="P1071980" type="decimal_18_2" nillable="false"/>
          <xs:element name="P1071981" type="decimal_18_2" nillable="false"/>
          <xs:element name="P1071982" type="decimal_18_2" nillable="false"/>
          <xs:element name="P1071983" type="decimal_18_2" nillable="false"/>
          <xs:element name="P1071984" type="decimal_18_2" nillable="false"/>
          <xs:element name="P1071985" type="decimal_18_2" nillable="false"/>
          <xs:element name="P1071986" type="decimal_18_2" nillable="false"/>
          <xs:element name="P1071987" type="decimal_18_2" nillable="false"/>
          <xs:element name="P1071988" type="decimal_18_2" nillable="false"/>
          <xs:element name="P1071989" type="decimal_18_2" nillable="false"/>
          <xs:element name="P1071990" type="decimal_18_2" nillable="false"/>
          <xs:element name="P1071991" type="decimal_18_2" nillable="false"/>
          <xs:element name="P1071992" type="decimal_18_2" nillable="false"/>
          <xs:element name="P1071993" type="decimal_18_2" nillable="false"/>
          <xs:element name="P1071994" type="decimal_18_2" nillable="false"/>
          <xs:element name="P1071995" type="decimal_18_2" nillable="false"/>
          <xs:element name="P1071996" type="decimal_18_2" nillable="false"/>
          <xs:element name="P1071997" type="decimal_18_2" nillable="false"/>
          <xs:element name="P1071998" type="decimal_18_2" nillable="false"/>
          <xs:element name="P1071999" type="decimal_18_2" nillable="false"/>
          <xs:element name="P1072000" type="decimal_18_2" nillable="false"/>
          <xs:element name="P1072001" type="decimal_18_2" nillable="false"/>
          <xs:element name="P1072002" type="decimal_18_2" nillable="false"/>
          <xs:element name="P1072003" type="decimal_18_2" nillable="false"/>
          <xs:element name="P1072004" type="decimal_18_2" nillable="false"/>
          <xs:element name="P1072005" type="decimal_18_2" nillable="false"/>
          <xs:element name="P1072006" type="decimal_18_2" nillable="false"/>
          <xs:element name="P1072007" type="decimal_18_2" nillable="false"/>
          <xs:element name="P1072008" type="decimal_18_2" nillable="false"/>
          <xs:element name="P1072009" type="decimal_18_2" nillable="false"/>
          <xs:element name="P1072010" type="decimal_18_2" nillable="false"/>
          <xs:element name="P1072011" type="decimal_18_2" nillable="false"/>
          <xs:element name="P1072012" type="decimal_18_2" nillable="false"/>
          <xs:element name="P1072013" type="decimal_18_2" nillable="false"/>
          <xs:element name="P1072014" type="decimal_18_2" nillable="false"/>
          <xs:element name="P1072015" type="decimal_18_2" nillable="false"/>
          <xs:element name="P1072016" type="decimal_18_2" nillable="false"/>
          <xs:element name="P1072017" type="decimal_18_2" nillable="false"/>
          <xs:element name="P1072018" type="decimal_18_2" nillable="false"/>
          <xs:element name="P1072019" type="decimal_18_2" nillable="false"/>
          <xs:element name="P1072020" type="decimal_18_2" nillable="false"/>
          <xs:element name="P1072021" type="decimal_18_2" nillable="false"/>
          <xs:element name="P1072022" type="decimal_18_2" nillable="false"/>
          <xs:element name="P1072023" type="decimal_18_2" nillable="false"/>
          <xs:element name="P1072024" type="decimal_18_2" nillable="false"/>
          <xs:element name="P1072025" type="decimal_18_2" nillable="false"/>
          <xs:element name="P1072026" type="decimal_18_2" nillable="false"/>
          <xs:element name="P1072027" type="decimal_18_2" nillable="false"/>
          <xs:element name="P1072028" type="decimal_18_2" nillable="false"/>
          <xs:element name="P1072029" type="decimal_18_2" nillable="false"/>
          <xs:element name="P1072030" type="decimal_18_2" nillable="false"/>
          <xs:element name="P1072031" type="decimal_18_2" nillable="false"/>
          <xs:element name="P1072032" type="decimal_18_2" nillable="false"/>
          <xs:element name="P1072033" type="decimal_18_2" nillable="false"/>
          <xs:element name="P1072034" type="decimal_18_2" nillable="false"/>
          <xs:element name="P1072035" type="decimal_18_2" nillable="false"/>
          <xs:element name="P1072036" type="decimal_18_2" nillable="false"/>
          <xs:element name="P1072037" type="decimal_18_2" nillable="false"/>
          <xs:element name="P1072038" type="decimal_18_2" nillable="false"/>
          <xs:element name="P1072039" type="decimal_18_2" nillable="false"/>
          <xs:element name="P1072040" type="decimal_18_2" nillable="false"/>
          <xs:element name="P1072041" type="decimal_18_2" nillable="false"/>
          <xs:element name="P1072042" type="decimal_18_2" nillable="false"/>
          <xs:element name="P1072043" type="decimal_18_2" nillable="false"/>
          <xs:element name="P1072044" type="decimal_18_2" nillable="false"/>
          <xs:element name="P1072045" type="decimal_18_2" nillable="false"/>
          <xs:element name="P1072046" type="decimal_18_2" nillable="false"/>
          <xs:element name="P1072047" type="decimal_18_2" nillable="false"/>
          <xs:element name="P1072048" type="decimal_18_2" nillable="false"/>
          <xs:element name="P1072049" type="decimal_18_2" nillable="false"/>
          <xs:element name="P1072050" type="decimal_18_2" nillable="false"/>
          <xs:element name="P1072051" type="decimal_18_2" nillable="false"/>
          <xs:element name="P1072052" type="decimal_18_2" nillable="false"/>
          <xs:element name="P1072053" type="decimal_18_2" nillable="false"/>
          <xs:element name="P1072054" type="decimal_18_2" nillable="false"/>
          <xs:element name="P1072055" type="decimal_18_2" nillable="false"/>
          <xs:element name="P1072056" type="decimal_18_2" nillable="false"/>
          <xs:element name="P1072057" type="decimal_18_2" nillable="false"/>
          <xs:element name="P1072058" type="decimal_18_2" nillable="false"/>
          <xs:element name="P1072059" type="decimal_18_2" nillable="false"/>
          <xs:element name="P1072060" type="decimal_18_2" nillable="false"/>
          <xs:element name="P1072061" type="decimal_18_2" nillable="false"/>
          <xs:element name="P1072062" type="decimal_18_2" nillable="false"/>
          <xs:element name="P1072063" type="decimal_18_2" nillable="false"/>
          <xs:element name="P1072064" type="decimal_18_2" nillable="false"/>
          <xs:element name="P1072065" type="decimal_18_2" nillable="false"/>
          <xs:element name="P1072066" type="decimal_18_2" nillable="false"/>
          <xs:element name="P1072067" type="decimal_18_2" nillable="false"/>
          <xs:element name="P1072068" type="decimal_18_2" nillable="false"/>
          <xs:element name="P1072069" type="decimal_18_2" nillable="false"/>
          <xs:element name="P1072070" type="decimal_18_2" nillable="false"/>
          <xs:element name="P1072071" type="decimal_18_2" nillable="false"/>
          <xs:element name="P1072072" type="decimal_18_2" nillable="false"/>
          <xs:element name="P1072073" type="decimal_18_2" nillable="false"/>
          <xs:element name="P1072074" type="decimal_18_2" nillable="false"/>
          <xs:element name="P1072075" type="decimal_18_2" nillable="false"/>
          <xs:element name="P1072076" type="decimal_18_2" nillable="false"/>
          <xs:element name="P1072077" type="decimal_18_2" nillable="false"/>
          <xs:element name="P1072078" type="decimal_18_2" nillable="false"/>
          <xs:element name="P1072079" type="decimal_18_2" nillable="false"/>
          <xs:element name="P1072080" type="decimal_18_2" nillable="false"/>
          <xs:element name="P1072081" type="decimal_18_2" nillable="false"/>
          <xs:element name="P1072082" type="decimal_18_2" nillable="false"/>
          <xs:element name="P1072083" type="decimal_18_2" nillable="false"/>
          <xs:element name="P1072084" type="decimal_18_2" nillable="false"/>
          <xs:element name="P1072085" type="decimal_18_2" nillable="false"/>
          <xs:element name="P1072086" type="decimal_18_2" nillable="false"/>
          <xs:element name="P1072087" type="decimal_18_2" nillable="false"/>
          <xs:element name="P1072088" type="decimal_18_2" nillable="false"/>
          <xs:element name="P1072089" type="decimal_18_2" nillable="false"/>
          <xs:element name="P1072090" type="decimal_18_2" nillable="false"/>
          <xs:element name="P1072091" type="decimal_18_2" nillable="false"/>
          <xs:element name="P1072092" type="decimal_18_2" nillable="false"/>
        </xs:all>
      </xs:complexType>
    </xs:schema>
  </Schema>
  <Map ID="2" Name="GFI-IZD-KI_Map" RootElement="GFI-IZD-KI" SchemaID="Schema1" ShowImportExportValidationErrors="false" AutoFit="true" Append="false" PreserveSortAFLayout="true" PreserveFormat="true"/>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xmlMaps" Target="xmlMap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74"/>
  <sheetViews>
    <sheetView tabSelected="1" zoomScalePageLayoutView="0" workbookViewId="0" topLeftCell="A1">
      <selection activeCell="G20" sqref="G20:J20"/>
    </sheetView>
  </sheetViews>
  <sheetFormatPr defaultColWidth="9.140625" defaultRowHeight="12.75"/>
  <cols>
    <col min="7" max="7" width="9.7109375" style="0" customWidth="1"/>
    <col min="9" max="9" width="14.421875" style="0" customWidth="1"/>
  </cols>
  <sheetData>
    <row r="1" spans="1:10" ht="15.75">
      <c r="A1" s="107"/>
      <c r="B1" s="108"/>
      <c r="C1" s="108"/>
      <c r="D1" s="19"/>
      <c r="E1" s="19"/>
      <c r="F1" s="19"/>
      <c r="G1" s="19"/>
      <c r="H1" s="19"/>
      <c r="I1" s="19"/>
      <c r="J1" s="20"/>
    </row>
    <row r="2" spans="1:10" ht="14.25" customHeight="1">
      <c r="A2" s="109" t="s">
        <v>241</v>
      </c>
      <c r="B2" s="110"/>
      <c r="C2" s="110"/>
      <c r="D2" s="110"/>
      <c r="E2" s="110"/>
      <c r="F2" s="110"/>
      <c r="G2" s="110"/>
      <c r="H2" s="110"/>
      <c r="I2" s="110"/>
      <c r="J2" s="111"/>
    </row>
    <row r="3" spans="1:10" ht="15">
      <c r="A3" s="78"/>
      <c r="B3" s="81"/>
      <c r="C3" s="81"/>
      <c r="D3" s="81"/>
      <c r="E3" s="81"/>
      <c r="F3" s="81"/>
      <c r="G3" s="81"/>
      <c r="H3" s="81"/>
      <c r="I3" s="81"/>
      <c r="J3" s="79"/>
    </row>
    <row r="4" spans="1:10" ht="33" customHeight="1">
      <c r="A4" s="112" t="s">
        <v>226</v>
      </c>
      <c r="B4" s="113"/>
      <c r="C4" s="113"/>
      <c r="D4" s="113"/>
      <c r="E4" s="114">
        <v>43831</v>
      </c>
      <c r="F4" s="115"/>
      <c r="G4" s="82" t="s">
        <v>0</v>
      </c>
      <c r="H4" s="114">
        <v>44196</v>
      </c>
      <c r="I4" s="115"/>
      <c r="J4" s="21"/>
    </row>
    <row r="5" spans="1:10" s="83" customFormat="1" ht="9.75" customHeight="1">
      <c r="A5" s="116"/>
      <c r="B5" s="117"/>
      <c r="C5" s="117"/>
      <c r="D5" s="117"/>
      <c r="E5" s="117"/>
      <c r="F5" s="117"/>
      <c r="G5" s="117"/>
      <c r="H5" s="117"/>
      <c r="I5" s="117"/>
      <c r="J5" s="118"/>
    </row>
    <row r="6" spans="1:10" ht="20.25" customHeight="1">
      <c r="A6" s="80"/>
      <c r="B6" s="84" t="s">
        <v>247</v>
      </c>
      <c r="C6" s="85"/>
      <c r="D6" s="85"/>
      <c r="E6" s="66">
        <v>2020</v>
      </c>
      <c r="F6" s="86"/>
      <c r="G6" s="82"/>
      <c r="H6" s="86"/>
      <c r="I6" s="86"/>
      <c r="J6" s="27"/>
    </row>
    <row r="7" spans="1:10" s="63" customFormat="1" ht="10.5" customHeight="1">
      <c r="A7" s="80"/>
      <c r="B7" s="85"/>
      <c r="C7" s="85"/>
      <c r="D7" s="85"/>
      <c r="E7" s="87"/>
      <c r="F7" s="87"/>
      <c r="G7" s="82"/>
      <c r="H7" s="87"/>
      <c r="I7" s="87"/>
      <c r="J7" s="27"/>
    </row>
    <row r="8" spans="1:10" ht="37.5" customHeight="1">
      <c r="A8" s="125" t="s">
        <v>248</v>
      </c>
      <c r="B8" s="126"/>
      <c r="C8" s="126"/>
      <c r="D8" s="126"/>
      <c r="E8" s="126"/>
      <c r="F8" s="126"/>
      <c r="G8" s="126"/>
      <c r="H8" s="126"/>
      <c r="I8" s="126"/>
      <c r="J8" s="22"/>
    </row>
    <row r="9" spans="1:10" ht="14.25">
      <c r="A9" s="23"/>
      <c r="B9" s="88"/>
      <c r="C9" s="88"/>
      <c r="D9" s="88"/>
      <c r="E9" s="127"/>
      <c r="F9" s="127"/>
      <c r="G9" s="128"/>
      <c r="H9" s="128"/>
      <c r="I9" s="89"/>
      <c r="J9" s="75"/>
    </row>
    <row r="10" spans="1:10" ht="25.5" customHeight="1">
      <c r="A10" s="129" t="s">
        <v>227</v>
      </c>
      <c r="B10" s="121"/>
      <c r="C10" s="130">
        <v>3999092</v>
      </c>
      <c r="D10" s="131"/>
      <c r="E10" s="77"/>
      <c r="F10" s="132" t="s">
        <v>249</v>
      </c>
      <c r="G10" s="133"/>
      <c r="H10" s="122" t="s">
        <v>279</v>
      </c>
      <c r="I10" s="123"/>
      <c r="J10" s="24"/>
    </row>
    <row r="11" spans="1:10" ht="15" customHeight="1">
      <c r="A11" s="23"/>
      <c r="B11" s="88"/>
      <c r="C11" s="88"/>
      <c r="D11" s="88"/>
      <c r="E11" s="119"/>
      <c r="F11" s="119"/>
      <c r="G11" s="119"/>
      <c r="H11" s="119"/>
      <c r="I11" s="90"/>
      <c r="J11" s="24"/>
    </row>
    <row r="12" spans="1:10" ht="21" customHeight="1">
      <c r="A12" s="120" t="s">
        <v>242</v>
      </c>
      <c r="B12" s="121"/>
      <c r="C12" s="122">
        <v>10000576</v>
      </c>
      <c r="D12" s="123"/>
      <c r="E12" s="124"/>
      <c r="F12" s="119"/>
      <c r="G12" s="119"/>
      <c r="H12" s="119"/>
      <c r="I12" s="90"/>
      <c r="J12" s="24"/>
    </row>
    <row r="13" spans="1:10" ht="10.5" customHeight="1">
      <c r="A13" s="77"/>
      <c r="B13" s="90"/>
      <c r="C13" s="88"/>
      <c r="D13" s="88"/>
      <c r="E13" s="128"/>
      <c r="F13" s="128"/>
      <c r="G13" s="128"/>
      <c r="H13" s="128"/>
      <c r="I13" s="88"/>
      <c r="J13" s="25"/>
    </row>
    <row r="14" spans="1:10" ht="22.5" customHeight="1">
      <c r="A14" s="120" t="s">
        <v>228</v>
      </c>
      <c r="B14" s="137"/>
      <c r="C14" s="122">
        <v>42252496579</v>
      </c>
      <c r="D14" s="123"/>
      <c r="E14" s="141"/>
      <c r="F14" s="142"/>
      <c r="G14" s="91" t="s">
        <v>250</v>
      </c>
      <c r="H14" s="122" t="s">
        <v>283</v>
      </c>
      <c r="I14" s="123"/>
      <c r="J14" s="62"/>
    </row>
    <row r="15" spans="1:10" ht="14.25" customHeight="1">
      <c r="A15" s="77"/>
      <c r="B15" s="90"/>
      <c r="C15" s="88"/>
      <c r="D15" s="88"/>
      <c r="E15" s="128"/>
      <c r="F15" s="128"/>
      <c r="G15" s="128"/>
      <c r="H15" s="128"/>
      <c r="I15" s="88"/>
      <c r="J15" s="25"/>
    </row>
    <row r="16" spans="1:10" ht="12.75" customHeight="1">
      <c r="A16" s="120" t="s">
        <v>251</v>
      </c>
      <c r="B16" s="137"/>
      <c r="C16" s="130" t="s">
        <v>284</v>
      </c>
      <c r="D16" s="131"/>
      <c r="E16" s="92"/>
      <c r="F16" s="92"/>
      <c r="G16" s="92"/>
      <c r="H16" s="92"/>
      <c r="I16" s="92"/>
      <c r="J16" s="62"/>
    </row>
    <row r="17" spans="1:10" ht="14.25" customHeight="1">
      <c r="A17" s="138"/>
      <c r="B17" s="139"/>
      <c r="C17" s="139"/>
      <c r="D17" s="139"/>
      <c r="E17" s="139"/>
      <c r="F17" s="139"/>
      <c r="G17" s="139"/>
      <c r="H17" s="139"/>
      <c r="I17" s="139"/>
      <c r="J17" s="140"/>
    </row>
    <row r="18" spans="1:10" ht="12.75">
      <c r="A18" s="129" t="s">
        <v>229</v>
      </c>
      <c r="B18" s="121"/>
      <c r="C18" s="134" t="s">
        <v>285</v>
      </c>
      <c r="D18" s="135"/>
      <c r="E18" s="135"/>
      <c r="F18" s="135"/>
      <c r="G18" s="135"/>
      <c r="H18" s="135"/>
      <c r="I18" s="135"/>
      <c r="J18" s="136"/>
    </row>
    <row r="19" spans="1:10" ht="14.25">
      <c r="A19" s="23"/>
      <c r="B19" s="88"/>
      <c r="C19" s="93"/>
      <c r="D19" s="88"/>
      <c r="E19" s="128"/>
      <c r="F19" s="128"/>
      <c r="G19" s="128"/>
      <c r="H19" s="128"/>
      <c r="I19" s="88"/>
      <c r="J19" s="25"/>
    </row>
    <row r="20" spans="1:10" ht="14.25">
      <c r="A20" s="129" t="s">
        <v>230</v>
      </c>
      <c r="B20" s="121"/>
      <c r="C20" s="122">
        <v>33520</v>
      </c>
      <c r="D20" s="123"/>
      <c r="E20" s="128"/>
      <c r="F20" s="128"/>
      <c r="G20" s="134" t="s">
        <v>286</v>
      </c>
      <c r="H20" s="135"/>
      <c r="I20" s="135"/>
      <c r="J20" s="136"/>
    </row>
    <row r="21" spans="1:10" ht="14.25">
      <c r="A21" s="23"/>
      <c r="B21" s="88"/>
      <c r="C21" s="88"/>
      <c r="D21" s="88"/>
      <c r="E21" s="128"/>
      <c r="F21" s="128"/>
      <c r="G21" s="128"/>
      <c r="H21" s="128"/>
      <c r="I21" s="88"/>
      <c r="J21" s="25"/>
    </row>
    <row r="22" spans="1:10" ht="12.75">
      <c r="A22" s="129" t="s">
        <v>231</v>
      </c>
      <c r="B22" s="121"/>
      <c r="C22" s="134" t="s">
        <v>287</v>
      </c>
      <c r="D22" s="135"/>
      <c r="E22" s="135"/>
      <c r="F22" s="135"/>
      <c r="G22" s="135"/>
      <c r="H22" s="135"/>
      <c r="I22" s="135"/>
      <c r="J22" s="136"/>
    </row>
    <row r="23" spans="1:10" ht="14.25">
      <c r="A23" s="23"/>
      <c r="B23" s="88"/>
      <c r="C23" s="88"/>
      <c r="D23" s="88"/>
      <c r="E23" s="128"/>
      <c r="F23" s="128"/>
      <c r="G23" s="128"/>
      <c r="H23" s="128"/>
      <c r="I23" s="88"/>
      <c r="J23" s="25"/>
    </row>
    <row r="24" spans="1:10" ht="14.25">
      <c r="A24" s="129" t="s">
        <v>232</v>
      </c>
      <c r="B24" s="121"/>
      <c r="C24" s="145" t="s">
        <v>288</v>
      </c>
      <c r="D24" s="146"/>
      <c r="E24" s="146"/>
      <c r="F24" s="146"/>
      <c r="G24" s="146"/>
      <c r="H24" s="146"/>
      <c r="I24" s="146"/>
      <c r="J24" s="147"/>
    </row>
    <row r="25" spans="1:10" ht="14.25">
      <c r="A25" s="23"/>
      <c r="B25" s="88"/>
      <c r="C25" s="93"/>
      <c r="D25" s="88"/>
      <c r="E25" s="128"/>
      <c r="F25" s="128"/>
      <c r="G25" s="128"/>
      <c r="H25" s="128"/>
      <c r="I25" s="88"/>
      <c r="J25" s="25"/>
    </row>
    <row r="26" spans="1:10" ht="14.25">
      <c r="A26" s="129" t="s">
        <v>233</v>
      </c>
      <c r="B26" s="121"/>
      <c r="C26" s="145" t="s">
        <v>289</v>
      </c>
      <c r="D26" s="146"/>
      <c r="E26" s="146"/>
      <c r="F26" s="146"/>
      <c r="G26" s="146"/>
      <c r="H26" s="146"/>
      <c r="I26" s="146"/>
      <c r="J26" s="147"/>
    </row>
    <row r="27" spans="1:10" ht="13.5" customHeight="1">
      <c r="A27" s="23"/>
      <c r="B27" s="88"/>
      <c r="C27" s="93"/>
      <c r="D27" s="88"/>
      <c r="E27" s="128"/>
      <c r="F27" s="128"/>
      <c r="G27" s="128"/>
      <c r="H27" s="128"/>
      <c r="I27" s="88"/>
      <c r="J27" s="25"/>
    </row>
    <row r="28" spans="1:10" ht="22.5" customHeight="1">
      <c r="A28" s="120" t="s">
        <v>243</v>
      </c>
      <c r="B28" s="121"/>
      <c r="C28" s="31">
        <v>179</v>
      </c>
      <c r="D28" s="94"/>
      <c r="E28" s="150"/>
      <c r="F28" s="150"/>
      <c r="G28" s="150"/>
      <c r="H28" s="150"/>
      <c r="I28" s="143"/>
      <c r="J28" s="144"/>
    </row>
    <row r="29" spans="1:10" ht="14.25">
      <c r="A29" s="23"/>
      <c r="B29" s="88"/>
      <c r="C29" s="88"/>
      <c r="D29" s="88"/>
      <c r="E29" s="128"/>
      <c r="F29" s="128"/>
      <c r="G29" s="128"/>
      <c r="H29" s="128"/>
      <c r="I29" s="88"/>
      <c r="J29" s="25"/>
    </row>
    <row r="30" spans="1:10" ht="15">
      <c r="A30" s="129" t="s">
        <v>234</v>
      </c>
      <c r="B30" s="121"/>
      <c r="C30" s="67" t="s">
        <v>253</v>
      </c>
      <c r="D30" s="148" t="s">
        <v>252</v>
      </c>
      <c r="E30" s="149"/>
      <c r="F30" s="149"/>
      <c r="G30" s="149"/>
      <c r="H30" s="95" t="s">
        <v>253</v>
      </c>
      <c r="I30" s="96" t="s">
        <v>254</v>
      </c>
      <c r="J30" s="64"/>
    </row>
    <row r="31" spans="1:10" ht="12.75">
      <c r="A31" s="129"/>
      <c r="B31" s="121"/>
      <c r="C31" s="97"/>
      <c r="D31" s="82"/>
      <c r="E31" s="142"/>
      <c r="F31" s="142"/>
      <c r="G31" s="142"/>
      <c r="H31" s="142"/>
      <c r="I31" s="155"/>
      <c r="J31" s="156"/>
    </row>
    <row r="32" spans="1:10" ht="12.75">
      <c r="A32" s="129" t="s">
        <v>244</v>
      </c>
      <c r="B32" s="121"/>
      <c r="C32" s="31" t="s">
        <v>257</v>
      </c>
      <c r="D32" s="148" t="s">
        <v>255</v>
      </c>
      <c r="E32" s="149"/>
      <c r="F32" s="149"/>
      <c r="G32" s="149"/>
      <c r="H32" s="98" t="s">
        <v>256</v>
      </c>
      <c r="I32" s="99" t="s">
        <v>257</v>
      </c>
      <c r="J32" s="76"/>
    </row>
    <row r="33" spans="1:10" ht="14.25">
      <c r="A33" s="23"/>
      <c r="B33" s="88"/>
      <c r="C33" s="88"/>
      <c r="D33" s="88"/>
      <c r="E33" s="128"/>
      <c r="F33" s="128"/>
      <c r="G33" s="128"/>
      <c r="H33" s="128"/>
      <c r="I33" s="88"/>
      <c r="J33" s="25"/>
    </row>
    <row r="34" spans="1:10" ht="12.75">
      <c r="A34" s="148" t="s">
        <v>245</v>
      </c>
      <c r="B34" s="149"/>
      <c r="C34" s="149"/>
      <c r="D34" s="149"/>
      <c r="E34" s="149" t="s">
        <v>235</v>
      </c>
      <c r="F34" s="149"/>
      <c r="G34" s="149"/>
      <c r="H34" s="149"/>
      <c r="I34" s="149"/>
      <c r="J34" s="73" t="s">
        <v>236</v>
      </c>
    </row>
    <row r="35" spans="1:10" ht="14.25">
      <c r="A35" s="23"/>
      <c r="B35" s="88"/>
      <c r="C35" s="88"/>
      <c r="D35" s="88"/>
      <c r="E35" s="128"/>
      <c r="F35" s="128"/>
      <c r="G35" s="128"/>
      <c r="H35" s="128"/>
      <c r="I35" s="88"/>
      <c r="J35" s="75"/>
    </row>
    <row r="36" spans="1:10" ht="12.75">
      <c r="A36" s="152"/>
      <c r="B36" s="153"/>
      <c r="C36" s="153"/>
      <c r="D36" s="153"/>
      <c r="E36" s="152"/>
      <c r="F36" s="153"/>
      <c r="G36" s="153"/>
      <c r="H36" s="153"/>
      <c r="I36" s="154"/>
      <c r="J36" s="74"/>
    </row>
    <row r="37" spans="1:10" ht="14.25">
      <c r="A37" s="70"/>
      <c r="B37" s="101"/>
      <c r="C37" s="102"/>
      <c r="D37" s="158"/>
      <c r="E37" s="158"/>
      <c r="F37" s="158"/>
      <c r="G37" s="158"/>
      <c r="H37" s="158"/>
      <c r="I37" s="158"/>
      <c r="J37" s="71"/>
    </row>
    <row r="38" spans="1:10" ht="12.75">
      <c r="A38" s="152"/>
      <c r="B38" s="153"/>
      <c r="C38" s="153"/>
      <c r="D38" s="154"/>
      <c r="E38" s="152"/>
      <c r="F38" s="153"/>
      <c r="G38" s="153"/>
      <c r="H38" s="153"/>
      <c r="I38" s="154"/>
      <c r="J38" s="31"/>
    </row>
    <row r="39" spans="1:10" ht="14.25">
      <c r="A39" s="70"/>
      <c r="B39" s="101"/>
      <c r="C39" s="102"/>
      <c r="D39" s="103"/>
      <c r="E39" s="158"/>
      <c r="F39" s="158"/>
      <c r="G39" s="158"/>
      <c r="H39" s="158"/>
      <c r="I39" s="104"/>
      <c r="J39" s="71"/>
    </row>
    <row r="40" spans="1:10" ht="12.75">
      <c r="A40" s="152"/>
      <c r="B40" s="153"/>
      <c r="C40" s="153"/>
      <c r="D40" s="154"/>
      <c r="E40" s="152"/>
      <c r="F40" s="153"/>
      <c r="G40" s="153"/>
      <c r="H40" s="153"/>
      <c r="I40" s="154"/>
      <c r="J40" s="31"/>
    </row>
    <row r="41" spans="1:10" ht="14.25">
      <c r="A41" s="70"/>
      <c r="B41" s="101"/>
      <c r="C41" s="102"/>
      <c r="D41" s="103"/>
      <c r="E41" s="158"/>
      <c r="F41" s="158"/>
      <c r="G41" s="158"/>
      <c r="H41" s="158"/>
      <c r="I41" s="104"/>
      <c r="J41" s="71"/>
    </row>
    <row r="42" spans="1:10" ht="12.75">
      <c r="A42" s="152"/>
      <c r="B42" s="153"/>
      <c r="C42" s="153"/>
      <c r="D42" s="154"/>
      <c r="E42" s="152"/>
      <c r="F42" s="153"/>
      <c r="G42" s="153"/>
      <c r="H42" s="153"/>
      <c r="I42" s="154"/>
      <c r="J42" s="31"/>
    </row>
    <row r="43" spans="1:10" ht="14.25">
      <c r="A43" s="72"/>
      <c r="B43" s="102"/>
      <c r="C43" s="151"/>
      <c r="D43" s="151"/>
      <c r="E43" s="159"/>
      <c r="F43" s="159"/>
      <c r="G43" s="151"/>
      <c r="H43" s="151"/>
      <c r="I43" s="151"/>
      <c r="J43" s="71"/>
    </row>
    <row r="44" spans="1:10" ht="12.75">
      <c r="A44" s="152"/>
      <c r="B44" s="153"/>
      <c r="C44" s="153"/>
      <c r="D44" s="154"/>
      <c r="E44" s="152"/>
      <c r="F44" s="153"/>
      <c r="G44" s="153"/>
      <c r="H44" s="153"/>
      <c r="I44" s="154"/>
      <c r="J44" s="31"/>
    </row>
    <row r="45" spans="1:10" ht="14.25">
      <c r="A45" s="72"/>
      <c r="B45" s="102"/>
      <c r="C45" s="102"/>
      <c r="D45" s="101"/>
      <c r="E45" s="159"/>
      <c r="F45" s="159"/>
      <c r="G45" s="151"/>
      <c r="H45" s="151"/>
      <c r="I45" s="101"/>
      <c r="J45" s="71"/>
    </row>
    <row r="46" spans="1:10" ht="12.75">
      <c r="A46" s="152"/>
      <c r="B46" s="153"/>
      <c r="C46" s="153"/>
      <c r="D46" s="154"/>
      <c r="E46" s="152"/>
      <c r="F46" s="153"/>
      <c r="G46" s="153"/>
      <c r="H46" s="153"/>
      <c r="I46" s="154"/>
      <c r="J46" s="31"/>
    </row>
    <row r="47" spans="1:10" ht="14.25">
      <c r="A47" s="23"/>
      <c r="B47" s="88"/>
      <c r="C47" s="93"/>
      <c r="D47" s="157"/>
      <c r="E47" s="157"/>
      <c r="F47" s="157"/>
      <c r="G47" s="157"/>
      <c r="H47" s="157"/>
      <c r="I47" s="157"/>
      <c r="J47" s="25"/>
    </row>
    <row r="48" spans="1:10" ht="12.75">
      <c r="A48" s="152"/>
      <c r="B48" s="153"/>
      <c r="C48" s="153"/>
      <c r="D48" s="154"/>
      <c r="E48" s="152"/>
      <c r="F48" s="153"/>
      <c r="G48" s="153"/>
      <c r="H48" s="153"/>
      <c r="I48" s="154"/>
      <c r="J48" s="31"/>
    </row>
    <row r="49" spans="1:10" ht="14.25">
      <c r="A49" s="23"/>
      <c r="B49" s="88"/>
      <c r="C49" s="93"/>
      <c r="D49" s="100"/>
      <c r="E49" s="157"/>
      <c r="F49" s="157"/>
      <c r="G49" s="157"/>
      <c r="H49" s="157"/>
      <c r="I49" s="90"/>
      <c r="J49" s="25"/>
    </row>
    <row r="50" spans="1:10" ht="12.75">
      <c r="A50" s="152"/>
      <c r="B50" s="153"/>
      <c r="C50" s="153"/>
      <c r="D50" s="154"/>
      <c r="E50" s="152"/>
      <c r="F50" s="153"/>
      <c r="G50" s="153"/>
      <c r="H50" s="153"/>
      <c r="I50" s="154"/>
      <c r="J50" s="31"/>
    </row>
    <row r="51" spans="1:10" ht="14.25">
      <c r="A51" s="23"/>
      <c r="B51" s="88"/>
      <c r="C51" s="93"/>
      <c r="D51" s="100"/>
      <c r="E51" s="157"/>
      <c r="F51" s="157"/>
      <c r="G51" s="157"/>
      <c r="H51" s="157"/>
      <c r="I51" s="90"/>
      <c r="J51" s="25"/>
    </row>
    <row r="52" spans="1:10" ht="12.75">
      <c r="A52" s="152"/>
      <c r="B52" s="153"/>
      <c r="C52" s="153"/>
      <c r="D52" s="154"/>
      <c r="E52" s="152"/>
      <c r="F52" s="153"/>
      <c r="G52" s="153"/>
      <c r="H52" s="153"/>
      <c r="I52" s="154"/>
      <c r="J52" s="31"/>
    </row>
    <row r="53" spans="1:10" ht="14.25">
      <c r="A53" s="72"/>
      <c r="B53" s="102"/>
      <c r="C53" s="151"/>
      <c r="D53" s="151"/>
      <c r="E53" s="159"/>
      <c r="F53" s="159"/>
      <c r="G53" s="151"/>
      <c r="H53" s="151"/>
      <c r="I53" s="151"/>
      <c r="J53" s="71"/>
    </row>
    <row r="54" spans="1:10" ht="12.75">
      <c r="A54" s="152"/>
      <c r="B54" s="153"/>
      <c r="C54" s="153"/>
      <c r="D54" s="154"/>
      <c r="E54" s="152"/>
      <c r="F54" s="153"/>
      <c r="G54" s="153"/>
      <c r="H54" s="153"/>
      <c r="I54" s="154"/>
      <c r="J54" s="31"/>
    </row>
    <row r="55" spans="1:10" ht="14.25">
      <c r="A55" s="72"/>
      <c r="B55" s="102"/>
      <c r="C55" s="102"/>
      <c r="D55" s="101"/>
      <c r="E55" s="159"/>
      <c r="F55" s="159"/>
      <c r="G55" s="151"/>
      <c r="H55" s="151"/>
      <c r="I55" s="101"/>
      <c r="J55" s="71"/>
    </row>
    <row r="56" spans="1:10" ht="12.75">
      <c r="A56" s="152"/>
      <c r="B56" s="153"/>
      <c r="C56" s="153"/>
      <c r="D56" s="154"/>
      <c r="E56" s="152"/>
      <c r="F56" s="153"/>
      <c r="G56" s="153"/>
      <c r="H56" s="153"/>
      <c r="I56" s="154"/>
      <c r="J56" s="31"/>
    </row>
    <row r="57" spans="1:10" ht="14.25">
      <c r="A57" s="26"/>
      <c r="B57" s="93"/>
      <c r="C57" s="166"/>
      <c r="D57" s="166"/>
      <c r="E57" s="128"/>
      <c r="F57" s="128"/>
      <c r="G57" s="166"/>
      <c r="H57" s="166"/>
      <c r="I57" s="166"/>
      <c r="J57" s="25"/>
    </row>
    <row r="58" spans="1:10" ht="12.75">
      <c r="A58" s="152"/>
      <c r="B58" s="153"/>
      <c r="C58" s="153"/>
      <c r="D58" s="154"/>
      <c r="E58" s="152"/>
      <c r="F58" s="153"/>
      <c r="G58" s="153"/>
      <c r="H58" s="153"/>
      <c r="I58" s="154"/>
      <c r="J58" s="31"/>
    </row>
    <row r="59" spans="1:10" ht="14.25">
      <c r="A59" s="26"/>
      <c r="B59" s="93"/>
      <c r="C59" s="93"/>
      <c r="D59" s="88"/>
      <c r="E59" s="159"/>
      <c r="F59" s="159"/>
      <c r="G59" s="166"/>
      <c r="H59" s="166"/>
      <c r="I59" s="88"/>
      <c r="J59" s="25"/>
    </row>
    <row r="60" spans="1:10" ht="12.75">
      <c r="A60" s="152"/>
      <c r="B60" s="153"/>
      <c r="C60" s="153"/>
      <c r="D60" s="154"/>
      <c r="E60" s="152"/>
      <c r="F60" s="153"/>
      <c r="G60" s="153"/>
      <c r="H60" s="153"/>
      <c r="I60" s="154"/>
      <c r="J60" s="31"/>
    </row>
    <row r="61" spans="1:10" ht="14.25">
      <c r="A61" s="26"/>
      <c r="B61" s="93"/>
      <c r="C61" s="93"/>
      <c r="D61" s="88"/>
      <c r="E61" s="128"/>
      <c r="F61" s="128"/>
      <c r="G61" s="166"/>
      <c r="H61" s="166"/>
      <c r="I61" s="88"/>
      <c r="J61" s="65" t="s">
        <v>258</v>
      </c>
    </row>
    <row r="62" spans="1:10" ht="14.25">
      <c r="A62" s="26"/>
      <c r="B62" s="93"/>
      <c r="C62" s="93"/>
      <c r="D62" s="88"/>
      <c r="E62" s="128"/>
      <c r="F62" s="128"/>
      <c r="G62" s="166"/>
      <c r="H62" s="166"/>
      <c r="I62" s="88"/>
      <c r="J62" s="65" t="s">
        <v>259</v>
      </c>
    </row>
    <row r="63" spans="1:10" ht="23.25" customHeight="1">
      <c r="A63" s="168" t="s">
        <v>237</v>
      </c>
      <c r="B63" s="169"/>
      <c r="C63" s="122" t="s">
        <v>259</v>
      </c>
      <c r="D63" s="123"/>
      <c r="E63" s="170" t="s">
        <v>260</v>
      </c>
      <c r="F63" s="171"/>
      <c r="G63" s="134"/>
      <c r="H63" s="135"/>
      <c r="I63" s="135"/>
      <c r="J63" s="136"/>
    </row>
    <row r="64" spans="1:10" ht="14.25">
      <c r="A64" s="26"/>
      <c r="B64" s="93"/>
      <c r="C64" s="166"/>
      <c r="D64" s="166"/>
      <c r="E64" s="128"/>
      <c r="F64" s="128"/>
      <c r="G64" s="167" t="s">
        <v>261</v>
      </c>
      <c r="H64" s="167"/>
      <c r="I64" s="167"/>
      <c r="J64" s="27"/>
    </row>
    <row r="65" spans="1:10" ht="13.5" customHeight="1">
      <c r="A65" s="120" t="s">
        <v>238</v>
      </c>
      <c r="B65" s="161"/>
      <c r="C65" s="134" t="s">
        <v>290</v>
      </c>
      <c r="D65" s="135"/>
      <c r="E65" s="135"/>
      <c r="F65" s="135"/>
      <c r="G65" s="135"/>
      <c r="H65" s="135"/>
      <c r="I65" s="135"/>
      <c r="J65" s="136"/>
    </row>
    <row r="66" spans="1:10" ht="14.25">
      <c r="A66" s="23"/>
      <c r="B66" s="88"/>
      <c r="C66" s="150" t="s">
        <v>239</v>
      </c>
      <c r="D66" s="150"/>
      <c r="E66" s="150"/>
      <c r="F66" s="150"/>
      <c r="G66" s="150"/>
      <c r="H66" s="150"/>
      <c r="I66" s="150"/>
      <c r="J66" s="25"/>
    </row>
    <row r="67" spans="1:10" ht="14.25">
      <c r="A67" s="120" t="s">
        <v>240</v>
      </c>
      <c r="B67" s="161"/>
      <c r="C67" s="134" t="s">
        <v>291</v>
      </c>
      <c r="D67" s="135"/>
      <c r="E67" s="136"/>
      <c r="F67" s="128"/>
      <c r="G67" s="128"/>
      <c r="H67" s="149"/>
      <c r="I67" s="149"/>
      <c r="J67" s="165"/>
    </row>
    <row r="68" spans="1:10" ht="14.25">
      <c r="A68" s="23"/>
      <c r="B68" s="88"/>
      <c r="C68" s="93"/>
      <c r="D68" s="88"/>
      <c r="E68" s="128"/>
      <c r="F68" s="128"/>
      <c r="G68" s="128"/>
      <c r="H68" s="128"/>
      <c r="I68" s="88"/>
      <c r="J68" s="25"/>
    </row>
    <row r="69" spans="1:10" ht="14.25" customHeight="1">
      <c r="A69" s="120" t="s">
        <v>232</v>
      </c>
      <c r="B69" s="161"/>
      <c r="C69" s="162" t="s">
        <v>292</v>
      </c>
      <c r="D69" s="163"/>
      <c r="E69" s="163"/>
      <c r="F69" s="163"/>
      <c r="G69" s="163"/>
      <c r="H69" s="163"/>
      <c r="I69" s="163"/>
      <c r="J69" s="164"/>
    </row>
    <row r="70" spans="1:10" ht="14.25">
      <c r="A70" s="23"/>
      <c r="B70" s="88"/>
      <c r="C70" s="88"/>
      <c r="D70" s="88"/>
      <c r="E70" s="128"/>
      <c r="F70" s="128"/>
      <c r="G70" s="128"/>
      <c r="H70" s="128"/>
      <c r="I70" s="88"/>
      <c r="J70" s="25"/>
    </row>
    <row r="71" spans="1:10" ht="14.25">
      <c r="A71" s="120" t="s">
        <v>262</v>
      </c>
      <c r="B71" s="161"/>
      <c r="C71" s="162" t="s">
        <v>293</v>
      </c>
      <c r="D71" s="163"/>
      <c r="E71" s="163"/>
      <c r="F71" s="163"/>
      <c r="G71" s="163"/>
      <c r="H71" s="163"/>
      <c r="I71" s="163"/>
      <c r="J71" s="164"/>
    </row>
    <row r="72" spans="1:10" ht="14.25" customHeight="1">
      <c r="A72" s="23"/>
      <c r="B72" s="88"/>
      <c r="C72" s="167" t="s">
        <v>263</v>
      </c>
      <c r="D72" s="167"/>
      <c r="E72" s="167"/>
      <c r="F72" s="167"/>
      <c r="G72" s="88"/>
      <c r="H72" s="88"/>
      <c r="I72" s="88"/>
      <c r="J72" s="25"/>
    </row>
    <row r="73" spans="1:10" ht="14.25">
      <c r="A73" s="120" t="s">
        <v>264</v>
      </c>
      <c r="B73" s="161"/>
      <c r="C73" s="162" t="s">
        <v>294</v>
      </c>
      <c r="D73" s="163"/>
      <c r="E73" s="163"/>
      <c r="F73" s="163"/>
      <c r="G73" s="163"/>
      <c r="H73" s="163"/>
      <c r="I73" s="163"/>
      <c r="J73" s="164"/>
    </row>
    <row r="74" spans="1:10" ht="14.25" customHeight="1">
      <c r="A74" s="28"/>
      <c r="B74" s="29"/>
      <c r="C74" s="160" t="s">
        <v>265</v>
      </c>
      <c r="D74" s="160"/>
      <c r="E74" s="160"/>
      <c r="F74" s="160"/>
      <c r="G74" s="160"/>
      <c r="H74" s="29"/>
      <c r="I74" s="29"/>
      <c r="J74" s="30"/>
    </row>
    <row r="81" ht="27" customHeight="1"/>
    <row r="85" ht="38.25" customHeight="1"/>
  </sheetData>
  <sheetProtection sheet="1" formatCells="0" insertRows="0"/>
  <mergeCells count="153">
    <mergeCell ref="E59:F59"/>
    <mergeCell ref="G59:H59"/>
    <mergeCell ref="A60:D60"/>
    <mergeCell ref="E60:I60"/>
    <mergeCell ref="E61:F61"/>
    <mergeCell ref="G61:H61"/>
    <mergeCell ref="A52:D52"/>
    <mergeCell ref="G55:H55"/>
    <mergeCell ref="A56:D56"/>
    <mergeCell ref="E56:I56"/>
    <mergeCell ref="C53:D53"/>
    <mergeCell ref="E53:F53"/>
    <mergeCell ref="G53:I53"/>
    <mergeCell ref="E52:I52"/>
    <mergeCell ref="C57:D57"/>
    <mergeCell ref="E57:F57"/>
    <mergeCell ref="G57:I57"/>
    <mergeCell ref="A58:D58"/>
    <mergeCell ref="E58:I58"/>
    <mergeCell ref="A54:D54"/>
    <mergeCell ref="E54:I54"/>
    <mergeCell ref="E55:F55"/>
    <mergeCell ref="C72:F72"/>
    <mergeCell ref="A73:B73"/>
    <mergeCell ref="C73:J73"/>
    <mergeCell ref="C66:I66"/>
    <mergeCell ref="E62:F62"/>
    <mergeCell ref="G62:H62"/>
    <mergeCell ref="A63:B63"/>
    <mergeCell ref="C63:D63"/>
    <mergeCell ref="E63:F63"/>
    <mergeCell ref="G63:J63"/>
    <mergeCell ref="C74:G74"/>
    <mergeCell ref="D37:I37"/>
    <mergeCell ref="A38:D38"/>
    <mergeCell ref="E38:I38"/>
    <mergeCell ref="E39:F39"/>
    <mergeCell ref="G39:H39"/>
    <mergeCell ref="A40:D40"/>
    <mergeCell ref="A69:B69"/>
    <mergeCell ref="C69:J69"/>
    <mergeCell ref="E70:F70"/>
    <mergeCell ref="G70:H70"/>
    <mergeCell ref="A71:B71"/>
    <mergeCell ref="C71:J71"/>
    <mergeCell ref="A67:B67"/>
    <mergeCell ref="C67:E67"/>
    <mergeCell ref="F67:G67"/>
    <mergeCell ref="H67:J67"/>
    <mergeCell ref="E68:F68"/>
    <mergeCell ref="G68:H68"/>
    <mergeCell ref="C64:D64"/>
    <mergeCell ref="E64:F64"/>
    <mergeCell ref="G64:I64"/>
    <mergeCell ref="A65:B65"/>
    <mergeCell ref="C65:J65"/>
    <mergeCell ref="E49:F49"/>
    <mergeCell ref="G49:H49"/>
    <mergeCell ref="A50:D50"/>
    <mergeCell ref="E50:I50"/>
    <mergeCell ref="E51:F51"/>
    <mergeCell ref="G51:H51"/>
    <mergeCell ref="E35:F35"/>
    <mergeCell ref="G35:H35"/>
    <mergeCell ref="A36:D36"/>
    <mergeCell ref="E36:I36"/>
    <mergeCell ref="D47:I47"/>
    <mergeCell ref="A48:D48"/>
    <mergeCell ref="E48:I48"/>
    <mergeCell ref="E40:I40"/>
    <mergeCell ref="E41:F41"/>
    <mergeCell ref="G41:H41"/>
    <mergeCell ref="A42:D42"/>
    <mergeCell ref="E42:I42"/>
    <mergeCell ref="C43:D43"/>
    <mergeCell ref="E43:F43"/>
    <mergeCell ref="G43:I43"/>
    <mergeCell ref="A44:D44"/>
    <mergeCell ref="E44:I44"/>
    <mergeCell ref="E45:F45"/>
    <mergeCell ref="G45:H45"/>
    <mergeCell ref="A46:D46"/>
    <mergeCell ref="E46:I46"/>
    <mergeCell ref="I31:J31"/>
    <mergeCell ref="A32:B32"/>
    <mergeCell ref="D32:G32"/>
    <mergeCell ref="E33:F33"/>
    <mergeCell ref="G33:H33"/>
    <mergeCell ref="A34:D34"/>
    <mergeCell ref="E34:I34"/>
    <mergeCell ref="E29:F29"/>
    <mergeCell ref="G29:H29"/>
    <mergeCell ref="A30:B30"/>
    <mergeCell ref="D30:G30"/>
    <mergeCell ref="A31:B31"/>
    <mergeCell ref="E31:F31"/>
    <mergeCell ref="G31:H31"/>
    <mergeCell ref="E27:F27"/>
    <mergeCell ref="G27:H27"/>
    <mergeCell ref="A28:B28"/>
    <mergeCell ref="E28:F28"/>
    <mergeCell ref="G28:H28"/>
    <mergeCell ref="E13:F13"/>
    <mergeCell ref="G13:H13"/>
    <mergeCell ref="A14:B14"/>
    <mergeCell ref="C14:D14"/>
    <mergeCell ref="E14:F14"/>
    <mergeCell ref="H14:I14"/>
    <mergeCell ref="I28:J28"/>
    <mergeCell ref="A24:B24"/>
    <mergeCell ref="C24:J24"/>
    <mergeCell ref="E25:F25"/>
    <mergeCell ref="G25:H25"/>
    <mergeCell ref="A26:B26"/>
    <mergeCell ref="C26:J26"/>
    <mergeCell ref="E21:F21"/>
    <mergeCell ref="G21:H21"/>
    <mergeCell ref="A22:B22"/>
    <mergeCell ref="C22:J22"/>
    <mergeCell ref="E23:F23"/>
    <mergeCell ref="G23:H23"/>
    <mergeCell ref="E19:F19"/>
    <mergeCell ref="G19:H19"/>
    <mergeCell ref="A20:B20"/>
    <mergeCell ref="C20:D20"/>
    <mergeCell ref="E20:F20"/>
    <mergeCell ref="G20:J20"/>
    <mergeCell ref="E15:F15"/>
    <mergeCell ref="G15:H15"/>
    <mergeCell ref="A16:B16"/>
    <mergeCell ref="C16:D16"/>
    <mergeCell ref="A17:J17"/>
    <mergeCell ref="A18:B18"/>
    <mergeCell ref="C18:J18"/>
    <mergeCell ref="A1:C1"/>
    <mergeCell ref="A2:J2"/>
    <mergeCell ref="A4:D4"/>
    <mergeCell ref="E4:F4"/>
    <mergeCell ref="H4:I4"/>
    <mergeCell ref="A5:J5"/>
    <mergeCell ref="E11:F11"/>
    <mergeCell ref="G11:H11"/>
    <mergeCell ref="A12:B12"/>
    <mergeCell ref="C12:D12"/>
    <mergeCell ref="E12:F12"/>
    <mergeCell ref="G12:H12"/>
    <mergeCell ref="A8:I8"/>
    <mergeCell ref="E9:F9"/>
    <mergeCell ref="G9:H9"/>
    <mergeCell ref="A10:B10"/>
    <mergeCell ref="C10:D10"/>
    <mergeCell ref="F10:G10"/>
    <mergeCell ref="H10:I10"/>
  </mergeCells>
  <dataValidations count="3">
    <dataValidation type="list" allowBlank="1" showInputMessage="1" showErrorMessage="1" sqref="C63:D63">
      <formula1>$J$61:$J$62</formula1>
    </dataValidation>
    <dataValidation type="list" allowBlank="1" showInputMessage="1" showErrorMessage="1" sqref="C30">
      <formula1>$H$30:$I$30</formula1>
    </dataValidation>
    <dataValidation type="list" allowBlank="1" showInputMessage="1" showErrorMessage="1" sqref="C32">
      <formula1>$H$32:$I$32</formula1>
    </dataValidation>
  </dataValidation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78"/>
  <sheetViews>
    <sheetView view="pageBreakPreview" zoomScaleSheetLayoutView="100" zoomScalePageLayoutView="0" workbookViewId="0" topLeftCell="A13">
      <selection activeCell="A5" sqref="A5:F5"/>
    </sheetView>
  </sheetViews>
  <sheetFormatPr defaultColWidth="8.8515625" defaultRowHeight="12.75"/>
  <cols>
    <col min="1" max="5" width="8.8515625" style="15" customWidth="1"/>
    <col min="6" max="6" width="14.8515625" style="15" customWidth="1"/>
    <col min="7" max="7" width="8.8515625" style="15" customWidth="1"/>
    <col min="8" max="8" width="9.8515625" style="32" customWidth="1"/>
    <col min="9" max="9" width="10.28125" style="32" customWidth="1"/>
    <col min="10" max="16384" width="8.8515625" style="15" customWidth="1"/>
  </cols>
  <sheetData>
    <row r="1" spans="1:8" ht="12.75">
      <c r="A1" s="182" t="s">
        <v>1</v>
      </c>
      <c r="B1" s="183"/>
      <c r="C1" s="183"/>
      <c r="D1" s="183"/>
      <c r="E1" s="183"/>
      <c r="F1" s="183"/>
      <c r="G1" s="183"/>
      <c r="H1" s="183"/>
    </row>
    <row r="2" spans="1:8" ht="12.75">
      <c r="A2" s="184" t="s">
        <v>280</v>
      </c>
      <c r="B2" s="185"/>
      <c r="C2" s="185"/>
      <c r="D2" s="185"/>
      <c r="E2" s="185"/>
      <c r="F2" s="185"/>
      <c r="G2" s="185"/>
      <c r="H2" s="185"/>
    </row>
    <row r="3" spans="1:9" ht="12.75">
      <c r="A3" s="195" t="s">
        <v>12</v>
      </c>
      <c r="B3" s="196"/>
      <c r="C3" s="196"/>
      <c r="D3" s="196"/>
      <c r="E3" s="196"/>
      <c r="F3" s="196"/>
      <c r="G3" s="196"/>
      <c r="H3" s="196"/>
      <c r="I3" s="197"/>
    </row>
    <row r="4" spans="1:9" ht="12.75">
      <c r="A4" s="192" t="s">
        <v>295</v>
      </c>
      <c r="B4" s="193"/>
      <c r="C4" s="193"/>
      <c r="D4" s="193"/>
      <c r="E4" s="193"/>
      <c r="F4" s="193"/>
      <c r="G4" s="193"/>
      <c r="H4" s="193"/>
      <c r="I4" s="194"/>
    </row>
    <row r="5" spans="1:9" ht="45.75" thickBot="1">
      <c r="A5" s="189" t="s">
        <v>2</v>
      </c>
      <c r="B5" s="190"/>
      <c r="C5" s="190"/>
      <c r="D5" s="190"/>
      <c r="E5" s="190"/>
      <c r="F5" s="191"/>
      <c r="G5" s="16" t="s">
        <v>4</v>
      </c>
      <c r="H5" s="33" t="s">
        <v>220</v>
      </c>
      <c r="I5" s="34" t="s">
        <v>219</v>
      </c>
    </row>
    <row r="6" spans="1:9" ht="12.75">
      <c r="A6" s="186">
        <v>1</v>
      </c>
      <c r="B6" s="187"/>
      <c r="C6" s="187"/>
      <c r="D6" s="187"/>
      <c r="E6" s="187"/>
      <c r="F6" s="188"/>
      <c r="G6" s="17">
        <v>2</v>
      </c>
      <c r="H6" s="18">
        <v>3</v>
      </c>
      <c r="I6" s="18">
        <v>4</v>
      </c>
    </row>
    <row r="7" spans="1:9" ht="12.75">
      <c r="A7" s="199"/>
      <c r="B7" s="199"/>
      <c r="C7" s="199"/>
      <c r="D7" s="199"/>
      <c r="E7" s="199"/>
      <c r="F7" s="199"/>
      <c r="G7" s="199"/>
      <c r="H7" s="199"/>
      <c r="I7" s="200"/>
    </row>
    <row r="8" spans="1:9" ht="12.75">
      <c r="A8" s="175" t="s">
        <v>14</v>
      </c>
      <c r="B8" s="176"/>
      <c r="C8" s="176"/>
      <c r="D8" s="176"/>
      <c r="E8" s="176"/>
      <c r="F8" s="176"/>
      <c r="G8" s="176"/>
      <c r="H8" s="176"/>
      <c r="I8" s="176"/>
    </row>
    <row r="9" spans="1:9" ht="28.5" customHeight="1">
      <c r="A9" s="201" t="s">
        <v>22</v>
      </c>
      <c r="B9" s="201"/>
      <c r="C9" s="201"/>
      <c r="D9" s="201"/>
      <c r="E9" s="201"/>
      <c r="F9" s="201"/>
      <c r="G9" s="7">
        <v>1</v>
      </c>
      <c r="H9" s="52">
        <f>H10+H11+H12</f>
        <v>203594237</v>
      </c>
      <c r="I9" s="52">
        <f>I10+I11+I12</f>
        <v>299756120</v>
      </c>
    </row>
    <row r="10" spans="1:9" ht="12.75">
      <c r="A10" s="202" t="s">
        <v>23</v>
      </c>
      <c r="B10" s="202"/>
      <c r="C10" s="202"/>
      <c r="D10" s="202"/>
      <c r="E10" s="202"/>
      <c r="F10" s="202"/>
      <c r="G10" s="6">
        <v>2</v>
      </c>
      <c r="H10" s="59">
        <v>25613804</v>
      </c>
      <c r="I10" s="59">
        <v>22004522</v>
      </c>
    </row>
    <row r="11" spans="1:9" ht="12.75">
      <c r="A11" s="202" t="s">
        <v>24</v>
      </c>
      <c r="B11" s="202"/>
      <c r="C11" s="202"/>
      <c r="D11" s="202"/>
      <c r="E11" s="202"/>
      <c r="F11" s="202"/>
      <c r="G11" s="6">
        <v>3</v>
      </c>
      <c r="H11" s="59">
        <v>149776877</v>
      </c>
      <c r="I11" s="59">
        <v>267259976</v>
      </c>
    </row>
    <row r="12" spans="1:9" ht="12.75">
      <c r="A12" s="198" t="s">
        <v>25</v>
      </c>
      <c r="B12" s="198"/>
      <c r="C12" s="198"/>
      <c r="D12" s="198"/>
      <c r="E12" s="198"/>
      <c r="F12" s="198"/>
      <c r="G12" s="6">
        <v>4</v>
      </c>
      <c r="H12" s="59">
        <v>28203556</v>
      </c>
      <c r="I12" s="59">
        <v>10491622</v>
      </c>
    </row>
    <row r="13" spans="1:9" ht="12.75">
      <c r="A13" s="177" t="s">
        <v>26</v>
      </c>
      <c r="B13" s="177"/>
      <c r="C13" s="177"/>
      <c r="D13" s="177"/>
      <c r="E13" s="177"/>
      <c r="F13" s="177"/>
      <c r="G13" s="7">
        <v>5</v>
      </c>
      <c r="H13" s="52">
        <f>H14+H15+H16+H17</f>
        <v>0</v>
      </c>
      <c r="I13" s="52">
        <f>I14+I15+I16+I17</f>
        <v>0</v>
      </c>
    </row>
    <row r="14" spans="1:9" ht="12.75">
      <c r="A14" s="174" t="s">
        <v>27</v>
      </c>
      <c r="B14" s="174"/>
      <c r="C14" s="174"/>
      <c r="D14" s="174"/>
      <c r="E14" s="174"/>
      <c r="F14" s="174"/>
      <c r="G14" s="6">
        <v>6</v>
      </c>
      <c r="H14" s="59">
        <v>0</v>
      </c>
      <c r="I14" s="59">
        <v>0</v>
      </c>
    </row>
    <row r="15" spans="1:9" ht="12.75">
      <c r="A15" s="174" t="s">
        <v>28</v>
      </c>
      <c r="B15" s="174"/>
      <c r="C15" s="174"/>
      <c r="D15" s="174"/>
      <c r="E15" s="174"/>
      <c r="F15" s="174"/>
      <c r="G15" s="6">
        <v>7</v>
      </c>
      <c r="H15" s="59">
        <v>0</v>
      </c>
      <c r="I15" s="59">
        <v>0</v>
      </c>
    </row>
    <row r="16" spans="1:9" ht="12.75">
      <c r="A16" s="174" t="s">
        <v>29</v>
      </c>
      <c r="B16" s="174"/>
      <c r="C16" s="174"/>
      <c r="D16" s="174"/>
      <c r="E16" s="174"/>
      <c r="F16" s="174"/>
      <c r="G16" s="6">
        <v>8</v>
      </c>
      <c r="H16" s="59">
        <v>0</v>
      </c>
      <c r="I16" s="59">
        <v>0</v>
      </c>
    </row>
    <row r="17" spans="1:9" ht="12.75">
      <c r="A17" s="174" t="s">
        <v>30</v>
      </c>
      <c r="B17" s="174"/>
      <c r="C17" s="174"/>
      <c r="D17" s="174"/>
      <c r="E17" s="174"/>
      <c r="F17" s="174"/>
      <c r="G17" s="6">
        <v>9</v>
      </c>
      <c r="H17" s="59">
        <v>0</v>
      </c>
      <c r="I17" s="59">
        <v>0</v>
      </c>
    </row>
    <row r="18" spans="1:9" ht="25.5" customHeight="1">
      <c r="A18" s="177" t="s">
        <v>31</v>
      </c>
      <c r="B18" s="177"/>
      <c r="C18" s="177"/>
      <c r="D18" s="177"/>
      <c r="E18" s="177"/>
      <c r="F18" s="177"/>
      <c r="G18" s="7">
        <v>10</v>
      </c>
      <c r="H18" s="52">
        <f>H19+H20+H21</f>
        <v>4162942</v>
      </c>
      <c r="I18" s="52">
        <f>I19+I20+I21</f>
        <v>1663939</v>
      </c>
    </row>
    <row r="19" spans="1:9" ht="12.75">
      <c r="A19" s="174" t="s">
        <v>28</v>
      </c>
      <c r="B19" s="174"/>
      <c r="C19" s="174"/>
      <c r="D19" s="174"/>
      <c r="E19" s="174"/>
      <c r="F19" s="174"/>
      <c r="G19" s="6">
        <v>11</v>
      </c>
      <c r="H19" s="59">
        <v>820306</v>
      </c>
      <c r="I19" s="59">
        <v>318063</v>
      </c>
    </row>
    <row r="20" spans="1:9" ht="12.75">
      <c r="A20" s="174" t="s">
        <v>29</v>
      </c>
      <c r="B20" s="174"/>
      <c r="C20" s="174"/>
      <c r="D20" s="174"/>
      <c r="E20" s="174"/>
      <c r="F20" s="174"/>
      <c r="G20" s="6">
        <v>12</v>
      </c>
      <c r="H20" s="59">
        <v>3342636</v>
      </c>
      <c r="I20" s="59">
        <v>1345876</v>
      </c>
    </row>
    <row r="21" spans="1:9" ht="12.75">
      <c r="A21" s="174" t="s">
        <v>30</v>
      </c>
      <c r="B21" s="174"/>
      <c r="C21" s="174"/>
      <c r="D21" s="174"/>
      <c r="E21" s="174"/>
      <c r="F21" s="174"/>
      <c r="G21" s="6">
        <v>13</v>
      </c>
      <c r="H21" s="59">
        <v>0</v>
      </c>
      <c r="I21" s="59">
        <v>0</v>
      </c>
    </row>
    <row r="22" spans="1:9" ht="12.75">
      <c r="A22" s="177" t="s">
        <v>32</v>
      </c>
      <c r="B22" s="177"/>
      <c r="C22" s="177"/>
      <c r="D22" s="177"/>
      <c r="E22" s="177"/>
      <c r="F22" s="177"/>
      <c r="G22" s="7">
        <v>14</v>
      </c>
      <c r="H22" s="52">
        <f>H23+H24</f>
        <v>0</v>
      </c>
      <c r="I22" s="52">
        <f>I23+I24</f>
        <v>0</v>
      </c>
    </row>
    <row r="23" spans="1:9" ht="12.75">
      <c r="A23" s="174" t="s">
        <v>29</v>
      </c>
      <c r="B23" s="174"/>
      <c r="C23" s="174"/>
      <c r="D23" s="174"/>
      <c r="E23" s="174"/>
      <c r="F23" s="174"/>
      <c r="G23" s="6">
        <v>15</v>
      </c>
      <c r="H23" s="59">
        <v>0</v>
      </c>
      <c r="I23" s="59">
        <v>0</v>
      </c>
    </row>
    <row r="24" spans="1:9" ht="12.75">
      <c r="A24" s="174" t="s">
        <v>30</v>
      </c>
      <c r="B24" s="174"/>
      <c r="C24" s="174"/>
      <c r="D24" s="174"/>
      <c r="E24" s="174"/>
      <c r="F24" s="174"/>
      <c r="G24" s="6">
        <v>16</v>
      </c>
      <c r="H24" s="59">
        <v>0</v>
      </c>
      <c r="I24" s="59">
        <v>0</v>
      </c>
    </row>
    <row r="25" spans="1:9" ht="25.5" customHeight="1">
      <c r="A25" s="177" t="s">
        <v>33</v>
      </c>
      <c r="B25" s="177"/>
      <c r="C25" s="177"/>
      <c r="D25" s="177"/>
      <c r="E25" s="177"/>
      <c r="F25" s="177"/>
      <c r="G25" s="7">
        <v>17</v>
      </c>
      <c r="H25" s="52">
        <f>H26+H27+H28</f>
        <v>278682116</v>
      </c>
      <c r="I25" s="52">
        <f>I26+I27+I28</f>
        <v>267372692</v>
      </c>
    </row>
    <row r="26" spans="1:9" ht="12.75">
      <c r="A26" s="174" t="s">
        <v>28</v>
      </c>
      <c r="B26" s="174"/>
      <c r="C26" s="174"/>
      <c r="D26" s="174"/>
      <c r="E26" s="174"/>
      <c r="F26" s="174"/>
      <c r="G26" s="6">
        <v>18</v>
      </c>
      <c r="H26" s="59">
        <v>7772458</v>
      </c>
      <c r="I26" s="59">
        <v>3269346</v>
      </c>
    </row>
    <row r="27" spans="1:9" ht="12.75">
      <c r="A27" s="174" t="s">
        <v>29</v>
      </c>
      <c r="B27" s="174"/>
      <c r="C27" s="174"/>
      <c r="D27" s="174"/>
      <c r="E27" s="174"/>
      <c r="F27" s="174"/>
      <c r="G27" s="6">
        <v>19</v>
      </c>
      <c r="H27" s="59">
        <v>270909658</v>
      </c>
      <c r="I27" s="59">
        <v>264103346</v>
      </c>
    </row>
    <row r="28" spans="1:9" ht="12.75">
      <c r="A28" s="174" t="s">
        <v>30</v>
      </c>
      <c r="B28" s="174"/>
      <c r="C28" s="174"/>
      <c r="D28" s="174"/>
      <c r="E28" s="174"/>
      <c r="F28" s="174"/>
      <c r="G28" s="6">
        <v>20</v>
      </c>
      <c r="H28" s="59">
        <v>0</v>
      </c>
      <c r="I28" s="59">
        <v>0</v>
      </c>
    </row>
    <row r="29" spans="1:9" ht="12.75">
      <c r="A29" s="177" t="s">
        <v>34</v>
      </c>
      <c r="B29" s="177"/>
      <c r="C29" s="177"/>
      <c r="D29" s="177"/>
      <c r="E29" s="177"/>
      <c r="F29" s="177"/>
      <c r="G29" s="7">
        <v>21</v>
      </c>
      <c r="H29" s="52">
        <f>H30+H31</f>
        <v>961106690</v>
      </c>
      <c r="I29" s="52">
        <f>I30+I31</f>
        <v>890168560</v>
      </c>
    </row>
    <row r="30" spans="1:9" ht="12.75">
      <c r="A30" s="174" t="s">
        <v>29</v>
      </c>
      <c r="B30" s="174"/>
      <c r="C30" s="174"/>
      <c r="D30" s="174"/>
      <c r="E30" s="174"/>
      <c r="F30" s="174"/>
      <c r="G30" s="6">
        <v>22</v>
      </c>
      <c r="H30" s="59">
        <v>3971401</v>
      </c>
      <c r="I30" s="59">
        <v>697356</v>
      </c>
    </row>
    <row r="31" spans="1:9" ht="12.75">
      <c r="A31" s="174" t="s">
        <v>30</v>
      </c>
      <c r="B31" s="174"/>
      <c r="C31" s="174"/>
      <c r="D31" s="174"/>
      <c r="E31" s="174"/>
      <c r="F31" s="174"/>
      <c r="G31" s="6">
        <v>23</v>
      </c>
      <c r="H31" s="59">
        <v>957135289</v>
      </c>
      <c r="I31" s="59">
        <v>889471204</v>
      </c>
    </row>
    <row r="32" spans="1:9" ht="12.75">
      <c r="A32" s="174" t="s">
        <v>35</v>
      </c>
      <c r="B32" s="174"/>
      <c r="C32" s="174"/>
      <c r="D32" s="174"/>
      <c r="E32" s="174"/>
      <c r="F32" s="174"/>
      <c r="G32" s="6">
        <v>24</v>
      </c>
      <c r="H32" s="59">
        <v>0</v>
      </c>
      <c r="I32" s="59">
        <v>0</v>
      </c>
    </row>
    <row r="33" spans="1:9" ht="28.5" customHeight="1">
      <c r="A33" s="174" t="s">
        <v>36</v>
      </c>
      <c r="B33" s="174"/>
      <c r="C33" s="174"/>
      <c r="D33" s="174"/>
      <c r="E33" s="174"/>
      <c r="F33" s="174"/>
      <c r="G33" s="6">
        <v>25</v>
      </c>
      <c r="H33" s="59">
        <v>0</v>
      </c>
      <c r="I33" s="59">
        <v>0</v>
      </c>
    </row>
    <row r="34" spans="1:9" ht="12.75">
      <c r="A34" s="174" t="s">
        <v>37</v>
      </c>
      <c r="B34" s="174"/>
      <c r="C34" s="174"/>
      <c r="D34" s="174"/>
      <c r="E34" s="174"/>
      <c r="F34" s="174"/>
      <c r="G34" s="6">
        <v>26</v>
      </c>
      <c r="H34" s="59">
        <v>0</v>
      </c>
      <c r="I34" s="59">
        <v>0</v>
      </c>
    </row>
    <row r="35" spans="1:9" ht="12.75">
      <c r="A35" s="174" t="s">
        <v>38</v>
      </c>
      <c r="B35" s="174"/>
      <c r="C35" s="174"/>
      <c r="D35" s="174"/>
      <c r="E35" s="174"/>
      <c r="F35" s="174"/>
      <c r="G35" s="6">
        <v>27</v>
      </c>
      <c r="H35" s="59">
        <v>25389403</v>
      </c>
      <c r="I35" s="59">
        <v>23348393</v>
      </c>
    </row>
    <row r="36" spans="1:9" ht="12.75">
      <c r="A36" s="174" t="s">
        <v>39</v>
      </c>
      <c r="B36" s="174"/>
      <c r="C36" s="174"/>
      <c r="D36" s="174"/>
      <c r="E36" s="174"/>
      <c r="F36" s="174"/>
      <c r="G36" s="6">
        <v>28</v>
      </c>
      <c r="H36" s="59">
        <v>7772537</v>
      </c>
      <c r="I36" s="59">
        <v>10106189</v>
      </c>
    </row>
    <row r="37" spans="1:9" ht="12.75">
      <c r="A37" s="174" t="s">
        <v>40</v>
      </c>
      <c r="B37" s="174"/>
      <c r="C37" s="174"/>
      <c r="D37" s="174"/>
      <c r="E37" s="174"/>
      <c r="F37" s="174"/>
      <c r="G37" s="6">
        <v>29</v>
      </c>
      <c r="H37" s="59">
        <v>1751508</v>
      </c>
      <c r="I37" s="59">
        <v>1599466</v>
      </c>
    </row>
    <row r="38" spans="1:9" ht="12.75">
      <c r="A38" s="174" t="s">
        <v>41</v>
      </c>
      <c r="B38" s="174"/>
      <c r="C38" s="174"/>
      <c r="D38" s="174"/>
      <c r="E38" s="174"/>
      <c r="F38" s="174"/>
      <c r="G38" s="6">
        <v>30</v>
      </c>
      <c r="H38" s="59">
        <v>11876571</v>
      </c>
      <c r="I38" s="59">
        <v>7566935</v>
      </c>
    </row>
    <row r="39" spans="1:9" ht="27" customHeight="1">
      <c r="A39" s="174" t="s">
        <v>42</v>
      </c>
      <c r="B39" s="174"/>
      <c r="C39" s="174"/>
      <c r="D39" s="174"/>
      <c r="E39" s="174"/>
      <c r="F39" s="174"/>
      <c r="G39" s="6">
        <v>31</v>
      </c>
      <c r="H39" s="59">
        <v>0</v>
      </c>
      <c r="I39" s="59">
        <v>0</v>
      </c>
    </row>
    <row r="40" spans="1:9" ht="12.75">
      <c r="A40" s="172" t="s">
        <v>43</v>
      </c>
      <c r="B40" s="172"/>
      <c r="C40" s="172"/>
      <c r="D40" s="172"/>
      <c r="E40" s="172"/>
      <c r="F40" s="172"/>
      <c r="G40" s="7">
        <v>32</v>
      </c>
      <c r="H40" s="51">
        <f>H9+H13+H18+H22+H25+H29+H32+H33+H34+H35+H36+H37+H38+H39</f>
        <v>1494336004</v>
      </c>
      <c r="I40" s="51">
        <f>I9+I13+I18+I22+I25+I29+I32+I33+I34+I35+I36+I37+I38+I39</f>
        <v>1501582294</v>
      </c>
    </row>
    <row r="41" spans="1:9" ht="12.75">
      <c r="A41" s="175" t="s">
        <v>15</v>
      </c>
      <c r="B41" s="176"/>
      <c r="C41" s="176"/>
      <c r="D41" s="176"/>
      <c r="E41" s="176"/>
      <c r="F41" s="176"/>
      <c r="G41" s="176"/>
      <c r="H41" s="176"/>
      <c r="I41" s="176"/>
    </row>
    <row r="42" spans="1:9" ht="12.75">
      <c r="A42" s="177" t="s">
        <v>44</v>
      </c>
      <c r="B42" s="178"/>
      <c r="C42" s="178"/>
      <c r="D42" s="178"/>
      <c r="E42" s="178"/>
      <c r="F42" s="178"/>
      <c r="G42" s="7">
        <v>33</v>
      </c>
      <c r="H42" s="52">
        <f>H43+H44+H45+H46+H47</f>
        <v>0</v>
      </c>
      <c r="I42" s="52">
        <f>I43+I44+I45+I46+I47</f>
        <v>0</v>
      </c>
    </row>
    <row r="43" spans="1:9" ht="12.75">
      <c r="A43" s="174" t="s">
        <v>45</v>
      </c>
      <c r="B43" s="174"/>
      <c r="C43" s="174"/>
      <c r="D43" s="174"/>
      <c r="E43" s="174"/>
      <c r="F43" s="174"/>
      <c r="G43" s="6">
        <v>34</v>
      </c>
      <c r="H43" s="59">
        <v>0</v>
      </c>
      <c r="I43" s="59">
        <v>0</v>
      </c>
    </row>
    <row r="44" spans="1:9" ht="12.75">
      <c r="A44" s="174" t="s">
        <v>46</v>
      </c>
      <c r="B44" s="174"/>
      <c r="C44" s="174"/>
      <c r="D44" s="174"/>
      <c r="E44" s="174"/>
      <c r="F44" s="174"/>
      <c r="G44" s="6">
        <v>35</v>
      </c>
      <c r="H44" s="59">
        <v>0</v>
      </c>
      <c r="I44" s="59">
        <v>0</v>
      </c>
    </row>
    <row r="45" spans="1:9" ht="12.75">
      <c r="A45" s="174" t="s">
        <v>47</v>
      </c>
      <c r="B45" s="174"/>
      <c r="C45" s="174"/>
      <c r="D45" s="174"/>
      <c r="E45" s="174"/>
      <c r="F45" s="174"/>
      <c r="G45" s="6">
        <v>36</v>
      </c>
      <c r="H45" s="59">
        <v>0</v>
      </c>
      <c r="I45" s="59">
        <v>0</v>
      </c>
    </row>
    <row r="46" spans="1:9" ht="12.75">
      <c r="A46" s="174" t="s">
        <v>48</v>
      </c>
      <c r="B46" s="174"/>
      <c r="C46" s="174"/>
      <c r="D46" s="174"/>
      <c r="E46" s="174"/>
      <c r="F46" s="174"/>
      <c r="G46" s="6">
        <v>37</v>
      </c>
      <c r="H46" s="59">
        <v>0</v>
      </c>
      <c r="I46" s="59">
        <v>0</v>
      </c>
    </row>
    <row r="47" spans="1:9" ht="12.75">
      <c r="A47" s="174" t="s">
        <v>49</v>
      </c>
      <c r="B47" s="174"/>
      <c r="C47" s="174"/>
      <c r="D47" s="174"/>
      <c r="E47" s="174"/>
      <c r="F47" s="174"/>
      <c r="G47" s="6">
        <v>38</v>
      </c>
      <c r="H47" s="59">
        <v>0</v>
      </c>
      <c r="I47" s="59">
        <v>0</v>
      </c>
    </row>
    <row r="48" spans="1:9" ht="27" customHeight="1">
      <c r="A48" s="177" t="s">
        <v>50</v>
      </c>
      <c r="B48" s="178"/>
      <c r="C48" s="178"/>
      <c r="D48" s="178"/>
      <c r="E48" s="178"/>
      <c r="F48" s="178"/>
      <c r="G48" s="7">
        <v>39</v>
      </c>
      <c r="H48" s="52">
        <f>H49+H50+H51</f>
        <v>0</v>
      </c>
      <c r="I48" s="52">
        <f>I49+I50+I51</f>
        <v>0</v>
      </c>
    </row>
    <row r="49" spans="1:9" ht="12.75">
      <c r="A49" s="174" t="s">
        <v>47</v>
      </c>
      <c r="B49" s="174"/>
      <c r="C49" s="174"/>
      <c r="D49" s="174"/>
      <c r="E49" s="174"/>
      <c r="F49" s="174"/>
      <c r="G49" s="6">
        <v>40</v>
      </c>
      <c r="H49" s="59">
        <v>0</v>
      </c>
      <c r="I49" s="59">
        <v>0</v>
      </c>
    </row>
    <row r="50" spans="1:9" ht="12.75">
      <c r="A50" s="174" t="s">
        <v>48</v>
      </c>
      <c r="B50" s="174"/>
      <c r="C50" s="174"/>
      <c r="D50" s="174"/>
      <c r="E50" s="174"/>
      <c r="F50" s="174"/>
      <c r="G50" s="6">
        <v>41</v>
      </c>
      <c r="H50" s="59">
        <v>0</v>
      </c>
      <c r="I50" s="59">
        <v>0</v>
      </c>
    </row>
    <row r="51" spans="1:9" ht="12.75">
      <c r="A51" s="174" t="s">
        <v>49</v>
      </c>
      <c r="B51" s="174"/>
      <c r="C51" s="174"/>
      <c r="D51" s="174"/>
      <c r="E51" s="174"/>
      <c r="F51" s="174"/>
      <c r="G51" s="6">
        <v>42</v>
      </c>
      <c r="H51" s="59">
        <v>0</v>
      </c>
      <c r="I51" s="59">
        <v>0</v>
      </c>
    </row>
    <row r="52" spans="1:9" ht="12.75">
      <c r="A52" s="177" t="s">
        <v>51</v>
      </c>
      <c r="B52" s="178"/>
      <c r="C52" s="178"/>
      <c r="D52" s="178"/>
      <c r="E52" s="178"/>
      <c r="F52" s="178"/>
      <c r="G52" s="7">
        <v>43</v>
      </c>
      <c r="H52" s="52">
        <f>H53+H54+H55</f>
        <v>1305066150</v>
      </c>
      <c r="I52" s="52">
        <f>I53+I54+I55</f>
        <v>1311268063</v>
      </c>
    </row>
    <row r="53" spans="1:9" ht="12.75">
      <c r="A53" s="174" t="s">
        <v>47</v>
      </c>
      <c r="B53" s="174"/>
      <c r="C53" s="174"/>
      <c r="D53" s="174"/>
      <c r="E53" s="174"/>
      <c r="F53" s="174"/>
      <c r="G53" s="6">
        <v>44</v>
      </c>
      <c r="H53" s="59">
        <v>1301803916</v>
      </c>
      <c r="I53" s="59">
        <v>1308820609</v>
      </c>
    </row>
    <row r="54" spans="1:9" ht="12.75">
      <c r="A54" s="174" t="s">
        <v>48</v>
      </c>
      <c r="B54" s="174"/>
      <c r="C54" s="174"/>
      <c r="D54" s="174"/>
      <c r="E54" s="174"/>
      <c r="F54" s="174"/>
      <c r="G54" s="6">
        <v>45</v>
      </c>
      <c r="H54" s="59">
        <v>0</v>
      </c>
      <c r="I54" s="59">
        <v>0</v>
      </c>
    </row>
    <row r="55" spans="1:9" ht="12.75">
      <c r="A55" s="174" t="s">
        <v>49</v>
      </c>
      <c r="B55" s="174"/>
      <c r="C55" s="174"/>
      <c r="D55" s="174"/>
      <c r="E55" s="174"/>
      <c r="F55" s="174"/>
      <c r="G55" s="6">
        <v>46</v>
      </c>
      <c r="H55" s="59">
        <v>3262234</v>
      </c>
      <c r="I55" s="59">
        <v>2447454</v>
      </c>
    </row>
    <row r="56" spans="1:9" ht="12.75">
      <c r="A56" s="174" t="s">
        <v>52</v>
      </c>
      <c r="B56" s="174"/>
      <c r="C56" s="174"/>
      <c r="D56" s="174"/>
      <c r="E56" s="174"/>
      <c r="F56" s="174"/>
      <c r="G56" s="6">
        <v>47</v>
      </c>
      <c r="H56" s="59">
        <v>0</v>
      </c>
      <c r="I56" s="59">
        <v>0</v>
      </c>
    </row>
    <row r="57" spans="1:9" ht="24" customHeight="1">
      <c r="A57" s="179" t="s">
        <v>53</v>
      </c>
      <c r="B57" s="179"/>
      <c r="C57" s="179"/>
      <c r="D57" s="179"/>
      <c r="E57" s="179"/>
      <c r="F57" s="179"/>
      <c r="G57" s="6">
        <v>48</v>
      </c>
      <c r="H57" s="59">
        <v>0</v>
      </c>
      <c r="I57" s="59">
        <v>0</v>
      </c>
    </row>
    <row r="58" spans="1:9" ht="12.75">
      <c r="A58" s="179" t="s">
        <v>54</v>
      </c>
      <c r="B58" s="179"/>
      <c r="C58" s="179"/>
      <c r="D58" s="179"/>
      <c r="E58" s="179"/>
      <c r="F58" s="179"/>
      <c r="G58" s="6">
        <v>49</v>
      </c>
      <c r="H58" s="59">
        <v>6532715</v>
      </c>
      <c r="I58" s="59">
        <v>4765146</v>
      </c>
    </row>
    <row r="59" spans="1:9" ht="12.75">
      <c r="A59" s="179" t="s">
        <v>55</v>
      </c>
      <c r="B59" s="174"/>
      <c r="C59" s="174"/>
      <c r="D59" s="174"/>
      <c r="E59" s="174"/>
      <c r="F59" s="174"/>
      <c r="G59" s="6">
        <v>50</v>
      </c>
      <c r="H59" s="59">
        <v>104688</v>
      </c>
      <c r="I59" s="59">
        <v>201642</v>
      </c>
    </row>
    <row r="60" spans="1:9" ht="12.75">
      <c r="A60" s="179" t="s">
        <v>56</v>
      </c>
      <c r="B60" s="179"/>
      <c r="C60" s="179"/>
      <c r="D60" s="179"/>
      <c r="E60" s="179"/>
      <c r="F60" s="179"/>
      <c r="G60" s="6">
        <v>51</v>
      </c>
      <c r="H60" s="59">
        <v>0</v>
      </c>
      <c r="I60" s="59">
        <v>0</v>
      </c>
    </row>
    <row r="61" spans="1:9" ht="12.75">
      <c r="A61" s="179" t="s">
        <v>57</v>
      </c>
      <c r="B61" s="179"/>
      <c r="C61" s="179"/>
      <c r="D61" s="179"/>
      <c r="E61" s="179"/>
      <c r="F61" s="179"/>
      <c r="G61" s="6">
        <v>52</v>
      </c>
      <c r="H61" s="59">
        <v>17012152</v>
      </c>
      <c r="I61" s="59">
        <v>18165997</v>
      </c>
    </row>
    <row r="62" spans="1:9" ht="30.75" customHeight="1">
      <c r="A62" s="179" t="s">
        <v>58</v>
      </c>
      <c r="B62" s="179"/>
      <c r="C62" s="179"/>
      <c r="D62" s="179"/>
      <c r="E62" s="179"/>
      <c r="F62" s="179"/>
      <c r="G62" s="6">
        <v>53</v>
      </c>
      <c r="H62" s="59">
        <v>0</v>
      </c>
      <c r="I62" s="59">
        <v>0</v>
      </c>
    </row>
    <row r="63" spans="1:9" ht="12.75">
      <c r="A63" s="172" t="s">
        <v>59</v>
      </c>
      <c r="B63" s="173"/>
      <c r="C63" s="173"/>
      <c r="D63" s="173"/>
      <c r="E63" s="173"/>
      <c r="F63" s="173"/>
      <c r="G63" s="7">
        <v>54</v>
      </c>
      <c r="H63" s="51">
        <f>H42+H48+H52+H56+H57+H58+H59+H60+H61+H62</f>
        <v>1328715705</v>
      </c>
      <c r="I63" s="51">
        <f>I42+I48+I52+I56+I57+I58+I59+I60+I61+I62</f>
        <v>1334400848</v>
      </c>
    </row>
    <row r="64" spans="1:9" ht="12.75">
      <c r="A64" s="180" t="s">
        <v>16</v>
      </c>
      <c r="B64" s="181"/>
      <c r="C64" s="181"/>
      <c r="D64" s="181"/>
      <c r="E64" s="181"/>
      <c r="F64" s="181"/>
      <c r="G64" s="181"/>
      <c r="H64" s="181"/>
      <c r="I64" s="181"/>
    </row>
    <row r="65" spans="1:9" ht="12.75">
      <c r="A65" s="174" t="s">
        <v>60</v>
      </c>
      <c r="B65" s="174"/>
      <c r="C65" s="174"/>
      <c r="D65" s="174"/>
      <c r="E65" s="174"/>
      <c r="F65" s="174"/>
      <c r="G65" s="6">
        <v>55</v>
      </c>
      <c r="H65" s="59">
        <v>91897200</v>
      </c>
      <c r="I65" s="59">
        <v>91897200</v>
      </c>
    </row>
    <row r="66" spans="1:9" ht="12.75">
      <c r="A66" s="174" t="s">
        <v>61</v>
      </c>
      <c r="B66" s="174"/>
      <c r="C66" s="174"/>
      <c r="D66" s="174"/>
      <c r="E66" s="174"/>
      <c r="F66" s="174"/>
      <c r="G66" s="6">
        <v>56</v>
      </c>
      <c r="H66" s="59">
        <v>148620</v>
      </c>
      <c r="I66" s="59">
        <v>148620</v>
      </c>
    </row>
    <row r="67" spans="1:9" ht="12.75">
      <c r="A67" s="174" t="s">
        <v>62</v>
      </c>
      <c r="B67" s="174"/>
      <c r="C67" s="174"/>
      <c r="D67" s="174"/>
      <c r="E67" s="174"/>
      <c r="F67" s="174"/>
      <c r="G67" s="6">
        <v>57</v>
      </c>
      <c r="H67" s="59">
        <v>0</v>
      </c>
      <c r="I67" s="59">
        <v>0</v>
      </c>
    </row>
    <row r="68" spans="1:9" ht="12.75">
      <c r="A68" s="174" t="s">
        <v>63</v>
      </c>
      <c r="B68" s="174"/>
      <c r="C68" s="174"/>
      <c r="D68" s="174"/>
      <c r="E68" s="174"/>
      <c r="F68" s="174"/>
      <c r="G68" s="6">
        <v>58</v>
      </c>
      <c r="H68" s="59">
        <v>0</v>
      </c>
      <c r="I68" s="59">
        <v>0</v>
      </c>
    </row>
    <row r="69" spans="1:9" ht="12.75">
      <c r="A69" s="174" t="s">
        <v>64</v>
      </c>
      <c r="B69" s="174"/>
      <c r="C69" s="174"/>
      <c r="D69" s="174"/>
      <c r="E69" s="174"/>
      <c r="F69" s="174"/>
      <c r="G69" s="6">
        <v>59</v>
      </c>
      <c r="H69" s="59">
        <v>-706282</v>
      </c>
      <c r="I69" s="59">
        <v>-548255</v>
      </c>
    </row>
    <row r="70" spans="1:9" ht="12.75">
      <c r="A70" s="174" t="s">
        <v>65</v>
      </c>
      <c r="B70" s="174"/>
      <c r="C70" s="174"/>
      <c r="D70" s="174"/>
      <c r="E70" s="174"/>
      <c r="F70" s="174"/>
      <c r="G70" s="6">
        <v>60</v>
      </c>
      <c r="H70" s="59">
        <v>63421523</v>
      </c>
      <c r="I70" s="59">
        <v>65737662</v>
      </c>
    </row>
    <row r="71" spans="1:9" ht="12.75">
      <c r="A71" s="174" t="s">
        <v>66</v>
      </c>
      <c r="B71" s="174"/>
      <c r="C71" s="174"/>
      <c r="D71" s="174"/>
      <c r="E71" s="174"/>
      <c r="F71" s="174"/>
      <c r="G71" s="6">
        <v>61</v>
      </c>
      <c r="H71" s="59">
        <v>0</v>
      </c>
      <c r="I71" s="59">
        <v>0</v>
      </c>
    </row>
    <row r="72" spans="1:9" ht="12.75">
      <c r="A72" s="174" t="s">
        <v>67</v>
      </c>
      <c r="B72" s="174"/>
      <c r="C72" s="174"/>
      <c r="D72" s="174"/>
      <c r="E72" s="174"/>
      <c r="F72" s="174"/>
      <c r="G72" s="6">
        <v>62</v>
      </c>
      <c r="H72" s="59">
        <v>15182803</v>
      </c>
      <c r="I72" s="59">
        <v>15182803</v>
      </c>
    </row>
    <row r="73" spans="1:9" ht="12.75">
      <c r="A73" s="174" t="s">
        <v>68</v>
      </c>
      <c r="B73" s="174"/>
      <c r="C73" s="174"/>
      <c r="D73" s="174"/>
      <c r="E73" s="174"/>
      <c r="F73" s="174"/>
      <c r="G73" s="6">
        <v>63</v>
      </c>
      <c r="H73" s="59">
        <v>-6592348</v>
      </c>
      <c r="I73" s="59">
        <v>-6592348</v>
      </c>
    </row>
    <row r="74" spans="1:9" ht="12.75">
      <c r="A74" s="174" t="s">
        <v>69</v>
      </c>
      <c r="B74" s="174"/>
      <c r="C74" s="174"/>
      <c r="D74" s="174"/>
      <c r="E74" s="174"/>
      <c r="F74" s="174"/>
      <c r="G74" s="6">
        <v>64</v>
      </c>
      <c r="H74" s="59">
        <v>2268783</v>
      </c>
      <c r="I74" s="59">
        <v>1355764</v>
      </c>
    </row>
    <row r="75" spans="1:9" ht="12.75">
      <c r="A75" s="174" t="s">
        <v>70</v>
      </c>
      <c r="B75" s="174"/>
      <c r="C75" s="174"/>
      <c r="D75" s="174"/>
      <c r="E75" s="174"/>
      <c r="F75" s="174"/>
      <c r="G75" s="6">
        <v>65</v>
      </c>
      <c r="H75" s="59">
        <v>0</v>
      </c>
      <c r="I75" s="59">
        <v>0</v>
      </c>
    </row>
    <row r="76" spans="1:9" ht="12.75">
      <c r="A76" s="174" t="s">
        <v>71</v>
      </c>
      <c r="B76" s="174"/>
      <c r="C76" s="174"/>
      <c r="D76" s="174"/>
      <c r="E76" s="174"/>
      <c r="F76" s="174"/>
      <c r="G76" s="6">
        <v>66</v>
      </c>
      <c r="H76" s="59">
        <v>0</v>
      </c>
      <c r="I76" s="59">
        <v>0</v>
      </c>
    </row>
    <row r="77" spans="1:9" ht="12.75">
      <c r="A77" s="172" t="s">
        <v>72</v>
      </c>
      <c r="B77" s="172"/>
      <c r="C77" s="172"/>
      <c r="D77" s="172"/>
      <c r="E77" s="172"/>
      <c r="F77" s="172"/>
      <c r="G77" s="7">
        <v>67</v>
      </c>
      <c r="H77" s="51">
        <f>H65+H66+H67+H68+H69+H70+H71+H72+H73+H74+H75+H76</f>
        <v>165620299</v>
      </c>
      <c r="I77" s="51">
        <f>I65+I66+I67+I68+I69+I70+I71+I72+I73+I74+I75+I76</f>
        <v>167181446</v>
      </c>
    </row>
    <row r="78" spans="1:9" ht="12.75">
      <c r="A78" s="172" t="s">
        <v>73</v>
      </c>
      <c r="B78" s="173"/>
      <c r="C78" s="173"/>
      <c r="D78" s="173"/>
      <c r="E78" s="173"/>
      <c r="F78" s="173"/>
      <c r="G78" s="7">
        <v>68</v>
      </c>
      <c r="H78" s="51">
        <f>H63+H77</f>
        <v>1494336004</v>
      </c>
      <c r="I78" s="51">
        <f>I63+I77</f>
        <v>1501582294</v>
      </c>
    </row>
  </sheetData>
  <sheetProtection sheet="1" objects="1" scenarios="1"/>
  <mergeCells count="78">
    <mergeCell ref="A12:F12"/>
    <mergeCell ref="A16:F16"/>
    <mergeCell ref="A17:F17"/>
    <mergeCell ref="A7:I7"/>
    <mergeCell ref="A8:I8"/>
    <mergeCell ref="A9:F9"/>
    <mergeCell ref="A10:F10"/>
    <mergeCell ref="A11:F11"/>
    <mergeCell ref="A13:F13"/>
    <mergeCell ref="A14:F14"/>
    <mergeCell ref="A15:F15"/>
    <mergeCell ref="A18:F18"/>
    <mergeCell ref="A26:F26"/>
    <mergeCell ref="A19:F19"/>
    <mergeCell ref="A20:F20"/>
    <mergeCell ref="A21:F21"/>
    <mergeCell ref="A22:F22"/>
    <mergeCell ref="A23:F23"/>
    <mergeCell ref="A24:F24"/>
    <mergeCell ref="A25:F25"/>
    <mergeCell ref="A1:H1"/>
    <mergeCell ref="A2:H2"/>
    <mergeCell ref="A6:F6"/>
    <mergeCell ref="A5:F5"/>
    <mergeCell ref="A4:I4"/>
    <mergeCell ref="A3:I3"/>
    <mergeCell ref="A38:F38"/>
    <mergeCell ref="A39:F39"/>
    <mergeCell ref="A31:F31"/>
    <mergeCell ref="A32:F32"/>
    <mergeCell ref="A33:F33"/>
    <mergeCell ref="A34:F34"/>
    <mergeCell ref="A27:F27"/>
    <mergeCell ref="A28:F28"/>
    <mergeCell ref="A29:F29"/>
    <mergeCell ref="A30:F30"/>
    <mergeCell ref="A57:F57"/>
    <mergeCell ref="A54:F54"/>
    <mergeCell ref="A55:F55"/>
    <mergeCell ref="A56:F56"/>
    <mergeCell ref="A50:F50"/>
    <mergeCell ref="A51:F51"/>
    <mergeCell ref="A52:F52"/>
    <mergeCell ref="A53:F53"/>
    <mergeCell ref="A40:F40"/>
    <mergeCell ref="A35:F35"/>
    <mergeCell ref="A36:F36"/>
    <mergeCell ref="A37:F37"/>
    <mergeCell ref="A72:F72"/>
    <mergeCell ref="A60:F60"/>
    <mergeCell ref="A73:F73"/>
    <mergeCell ref="A74:F74"/>
    <mergeCell ref="A75:F75"/>
    <mergeCell ref="A61:F61"/>
    <mergeCell ref="A62:F62"/>
    <mergeCell ref="A63:F63"/>
    <mergeCell ref="A65:F65"/>
    <mergeCell ref="A66:F66"/>
    <mergeCell ref="A64:I64"/>
    <mergeCell ref="A69:F69"/>
    <mergeCell ref="A70:F70"/>
    <mergeCell ref="A71:F71"/>
    <mergeCell ref="A77:F77"/>
    <mergeCell ref="A78:F78"/>
    <mergeCell ref="A67:F67"/>
    <mergeCell ref="A68:F68"/>
    <mergeCell ref="A41:I41"/>
    <mergeCell ref="A43:F43"/>
    <mergeCell ref="A44:F44"/>
    <mergeCell ref="A48:F48"/>
    <mergeCell ref="A49:F49"/>
    <mergeCell ref="A42:F42"/>
    <mergeCell ref="A45:F45"/>
    <mergeCell ref="A46:F46"/>
    <mergeCell ref="A47:F47"/>
    <mergeCell ref="A76:F76"/>
    <mergeCell ref="A58:F58"/>
    <mergeCell ref="A59:F59"/>
  </mergeCells>
  <dataValidations count="3">
    <dataValidation type="whole" operator="notEqual" allowBlank="1" showInputMessage="1" showErrorMessage="1" errorTitle="Nedopušten unos" error="Dopušten je unos samo cjelobrojnih (pozitivnih ili negativnih) vrijednosti ili nule." sqref="H69:I69">
      <formula1>9999999999</formula1>
    </dataValidation>
    <dataValidation type="whole" operator="notEqual" allowBlank="1" showInputMessage="1" showErrorMessage="1" errorTitle="Nedopušten upis" error="Dopušten je upis samo cjelobrojnih vrijednosti." sqref="H66:I67 H70:I78">
      <formula1>9999999999</formula1>
    </dataValidation>
    <dataValidation type="whole" operator="greaterThanOrEqual" allowBlank="1" showInputMessage="1" showErrorMessage="1" errorTitle="Nedopušten unos" error="Dopušten je unos samo pozitivnih cjelobrojnih vrijednosti ili nule." sqref="H9:I40 H65:I65 H68:I68 H42:I63">
      <formula1>0</formula1>
    </dataValidation>
  </dataValidations>
  <printOptions/>
  <pageMargins left="0.75" right="0.75" top="1" bottom="1" header="0.5" footer="0.5"/>
  <pageSetup horizontalDpi="600" verticalDpi="600" orientation="portrait" paperSize="9" scale="48" r:id="rId1"/>
</worksheet>
</file>

<file path=xl/worksheets/sheet3.xml><?xml version="1.0" encoding="utf-8"?>
<worksheet xmlns="http://schemas.openxmlformats.org/spreadsheetml/2006/main" xmlns:r="http://schemas.openxmlformats.org/officeDocument/2006/relationships">
  <dimension ref="A1:J69"/>
  <sheetViews>
    <sheetView zoomScale="85" zoomScaleNormal="85" zoomScaleSheetLayoutView="110" zoomScalePageLayoutView="0" workbookViewId="0" topLeftCell="A10">
      <selection activeCell="K28" sqref="K28"/>
    </sheetView>
  </sheetViews>
  <sheetFormatPr defaultColWidth="9.140625" defaultRowHeight="12.75"/>
  <cols>
    <col min="1" max="7" width="9.140625" style="11" customWidth="1"/>
    <col min="8" max="8" width="11.7109375" style="35" customWidth="1"/>
    <col min="9" max="9" width="14.57421875" style="35" customWidth="1"/>
    <col min="10" max="10" width="23.140625" style="11" customWidth="1"/>
    <col min="11" max="16384" width="9.140625" style="11" customWidth="1"/>
  </cols>
  <sheetData>
    <row r="1" spans="1:8" ht="12.75">
      <c r="A1" s="204" t="s">
        <v>5</v>
      </c>
      <c r="B1" s="183"/>
      <c r="C1" s="183"/>
      <c r="D1" s="183"/>
      <c r="E1" s="183"/>
      <c r="F1" s="183"/>
      <c r="G1" s="183"/>
      <c r="H1" s="183"/>
    </row>
    <row r="2" spans="1:8" ht="12.75">
      <c r="A2" s="203" t="s">
        <v>278</v>
      </c>
      <c r="B2" s="185"/>
      <c r="C2" s="185"/>
      <c r="D2" s="185"/>
      <c r="E2" s="185"/>
      <c r="F2" s="185"/>
      <c r="G2" s="185"/>
      <c r="H2" s="185"/>
    </row>
    <row r="3" spans="1:9" ht="12.75">
      <c r="A3" s="205" t="s">
        <v>12</v>
      </c>
      <c r="B3" s="197"/>
      <c r="C3" s="197"/>
      <c r="D3" s="197"/>
      <c r="E3" s="197"/>
      <c r="F3" s="197"/>
      <c r="G3" s="197"/>
      <c r="H3" s="197"/>
      <c r="I3" s="197"/>
    </row>
    <row r="4" spans="1:9" ht="12.75">
      <c r="A4" s="212" t="s">
        <v>295</v>
      </c>
      <c r="B4" s="194"/>
      <c r="C4" s="194"/>
      <c r="D4" s="194"/>
      <c r="E4" s="194"/>
      <c r="F4" s="194"/>
      <c r="G4" s="194"/>
      <c r="H4" s="194"/>
      <c r="I4" s="194"/>
    </row>
    <row r="5" spans="1:9" ht="45">
      <c r="A5" s="206" t="s">
        <v>2</v>
      </c>
      <c r="B5" s="207"/>
      <c r="C5" s="207"/>
      <c r="D5" s="207"/>
      <c r="E5" s="207"/>
      <c r="F5" s="208"/>
      <c r="G5" s="12" t="s">
        <v>6</v>
      </c>
      <c r="H5" s="56" t="s">
        <v>221</v>
      </c>
      <c r="I5" s="36" t="s">
        <v>219</v>
      </c>
    </row>
    <row r="6" spans="1:9" ht="12.75">
      <c r="A6" s="209">
        <v>1</v>
      </c>
      <c r="B6" s="210"/>
      <c r="C6" s="210"/>
      <c r="D6" s="210"/>
      <c r="E6" s="210"/>
      <c r="F6" s="210"/>
      <c r="G6" s="13">
        <v>2</v>
      </c>
      <c r="H6" s="14">
        <v>3</v>
      </c>
      <c r="I6" s="14">
        <v>4</v>
      </c>
    </row>
    <row r="7" spans="1:9" ht="12.75">
      <c r="A7" s="213" t="s">
        <v>75</v>
      </c>
      <c r="B7" s="213"/>
      <c r="C7" s="213"/>
      <c r="D7" s="213"/>
      <c r="E7" s="213"/>
      <c r="F7" s="213"/>
      <c r="G7" s="6">
        <v>1</v>
      </c>
      <c r="H7" s="37">
        <v>60779451</v>
      </c>
      <c r="I7" s="37">
        <v>55258955</v>
      </c>
    </row>
    <row r="8" spans="1:9" ht="12.75">
      <c r="A8" s="213" t="s">
        <v>74</v>
      </c>
      <c r="B8" s="213"/>
      <c r="C8" s="213"/>
      <c r="D8" s="213"/>
      <c r="E8" s="213"/>
      <c r="F8" s="213"/>
      <c r="G8" s="6">
        <v>2</v>
      </c>
      <c r="H8" s="37">
        <v>8823325</v>
      </c>
      <c r="I8" s="37">
        <v>6159173</v>
      </c>
    </row>
    <row r="9" spans="1:9" ht="12.75">
      <c r="A9" s="213" t="s">
        <v>76</v>
      </c>
      <c r="B9" s="213"/>
      <c r="C9" s="213"/>
      <c r="D9" s="213"/>
      <c r="E9" s="213"/>
      <c r="F9" s="213"/>
      <c r="G9" s="6">
        <v>3</v>
      </c>
      <c r="H9" s="37">
        <v>0</v>
      </c>
      <c r="I9" s="37">
        <v>0</v>
      </c>
    </row>
    <row r="10" spans="1:9" ht="12.75">
      <c r="A10" s="213" t="s">
        <v>77</v>
      </c>
      <c r="B10" s="213"/>
      <c r="C10" s="213"/>
      <c r="D10" s="213"/>
      <c r="E10" s="213"/>
      <c r="F10" s="213"/>
      <c r="G10" s="6">
        <v>4</v>
      </c>
      <c r="H10" s="37">
        <v>0</v>
      </c>
      <c r="I10" s="37">
        <v>0</v>
      </c>
    </row>
    <row r="11" spans="1:9" ht="12.75">
      <c r="A11" s="213" t="s">
        <v>78</v>
      </c>
      <c r="B11" s="213"/>
      <c r="C11" s="213"/>
      <c r="D11" s="213"/>
      <c r="E11" s="213"/>
      <c r="F11" s="213"/>
      <c r="G11" s="6">
        <v>5</v>
      </c>
      <c r="H11" s="37">
        <v>13251172</v>
      </c>
      <c r="I11" s="37">
        <v>11514125</v>
      </c>
    </row>
    <row r="12" spans="1:9" ht="12" customHeight="1">
      <c r="A12" s="213" t="s">
        <v>79</v>
      </c>
      <c r="B12" s="213"/>
      <c r="C12" s="213"/>
      <c r="D12" s="213"/>
      <c r="E12" s="213"/>
      <c r="F12" s="213"/>
      <c r="G12" s="6">
        <v>6</v>
      </c>
      <c r="H12" s="37">
        <v>4203749</v>
      </c>
      <c r="I12" s="37">
        <v>3736132</v>
      </c>
    </row>
    <row r="13" spans="1:9" ht="35.25" customHeight="1">
      <c r="A13" s="213" t="s">
        <v>80</v>
      </c>
      <c r="B13" s="213"/>
      <c r="C13" s="213"/>
      <c r="D13" s="213"/>
      <c r="E13" s="213"/>
      <c r="F13" s="213"/>
      <c r="G13" s="6">
        <v>7</v>
      </c>
      <c r="H13" s="37">
        <v>11361027</v>
      </c>
      <c r="I13" s="37">
        <v>48041</v>
      </c>
    </row>
    <row r="14" spans="1:9" ht="28.5" customHeight="1">
      <c r="A14" s="213" t="s">
        <v>81</v>
      </c>
      <c r="B14" s="213"/>
      <c r="C14" s="213"/>
      <c r="D14" s="213"/>
      <c r="E14" s="213"/>
      <c r="F14" s="213"/>
      <c r="G14" s="6">
        <v>8</v>
      </c>
      <c r="H14" s="37">
        <v>2764119</v>
      </c>
      <c r="I14" s="37">
        <v>1984045</v>
      </c>
    </row>
    <row r="15" spans="1:9" ht="28.5" customHeight="1">
      <c r="A15" s="213" t="s">
        <v>82</v>
      </c>
      <c r="B15" s="213"/>
      <c r="C15" s="213"/>
      <c r="D15" s="213"/>
      <c r="E15" s="213"/>
      <c r="F15" s="213"/>
      <c r="G15" s="6">
        <v>9</v>
      </c>
      <c r="H15" s="37">
        <v>0</v>
      </c>
      <c r="I15" s="37">
        <v>-2635319</v>
      </c>
    </row>
    <row r="16" spans="1:9" ht="28.5" customHeight="1">
      <c r="A16" s="213" t="s">
        <v>83</v>
      </c>
      <c r="B16" s="213"/>
      <c r="C16" s="213"/>
      <c r="D16" s="213"/>
      <c r="E16" s="213"/>
      <c r="F16" s="213"/>
      <c r="G16" s="6">
        <v>10</v>
      </c>
      <c r="H16" s="37">
        <v>0</v>
      </c>
      <c r="I16" s="37">
        <v>0</v>
      </c>
    </row>
    <row r="17" spans="1:9" ht="12.75">
      <c r="A17" s="213" t="s">
        <v>84</v>
      </c>
      <c r="B17" s="213"/>
      <c r="C17" s="213"/>
      <c r="D17" s="213"/>
      <c r="E17" s="213"/>
      <c r="F17" s="213"/>
      <c r="G17" s="6">
        <v>11</v>
      </c>
      <c r="H17" s="37">
        <v>0</v>
      </c>
      <c r="I17" s="37">
        <v>0</v>
      </c>
    </row>
    <row r="18" spans="1:9" ht="12.75">
      <c r="A18" s="213" t="s">
        <v>85</v>
      </c>
      <c r="B18" s="213"/>
      <c r="C18" s="213"/>
      <c r="D18" s="213"/>
      <c r="E18" s="213"/>
      <c r="F18" s="213"/>
      <c r="G18" s="6">
        <v>12</v>
      </c>
      <c r="H18" s="37">
        <v>-3062</v>
      </c>
      <c r="I18" s="37">
        <v>-191830</v>
      </c>
    </row>
    <row r="19" spans="1:9" ht="12.75">
      <c r="A19" s="213" t="s">
        <v>86</v>
      </c>
      <c r="B19" s="213"/>
      <c r="C19" s="213"/>
      <c r="D19" s="213"/>
      <c r="E19" s="213"/>
      <c r="F19" s="213"/>
      <c r="G19" s="6">
        <v>13</v>
      </c>
      <c r="H19" s="37">
        <v>0</v>
      </c>
      <c r="I19" s="37">
        <v>0</v>
      </c>
    </row>
    <row r="20" spans="1:9" ht="12.75">
      <c r="A20" s="213" t="s">
        <v>87</v>
      </c>
      <c r="B20" s="213"/>
      <c r="C20" s="213"/>
      <c r="D20" s="213"/>
      <c r="E20" s="213"/>
      <c r="F20" s="213"/>
      <c r="G20" s="6">
        <v>14</v>
      </c>
      <c r="H20" s="37">
        <v>10822546</v>
      </c>
      <c r="I20" s="37">
        <v>3009112</v>
      </c>
    </row>
    <row r="21" spans="1:9" ht="12.75">
      <c r="A21" s="213" t="s">
        <v>88</v>
      </c>
      <c r="B21" s="213"/>
      <c r="C21" s="213"/>
      <c r="D21" s="213"/>
      <c r="E21" s="213"/>
      <c r="F21" s="213"/>
      <c r="G21" s="6">
        <v>15</v>
      </c>
      <c r="H21" s="37">
        <v>3582846</v>
      </c>
      <c r="I21" s="37">
        <v>990365</v>
      </c>
    </row>
    <row r="22" spans="1:9" ht="24.75" customHeight="1">
      <c r="A22" s="172" t="s">
        <v>89</v>
      </c>
      <c r="B22" s="172"/>
      <c r="C22" s="172"/>
      <c r="D22" s="172"/>
      <c r="E22" s="172"/>
      <c r="F22" s="172"/>
      <c r="G22" s="7">
        <v>16</v>
      </c>
      <c r="H22" s="38">
        <f>H7-H8-H9+H10+H11-H12+H13+H14+H15+H16+H17+H18+H19+H20-H21</f>
        <v>82365333</v>
      </c>
      <c r="I22" s="38">
        <f>I7-I8-I9+I10+I11-I12+I13+I14+I15+I16+I17+I18+I19+I20-I21</f>
        <v>58101459</v>
      </c>
    </row>
    <row r="23" spans="1:9" ht="12.75">
      <c r="A23" s="213" t="s">
        <v>90</v>
      </c>
      <c r="B23" s="213"/>
      <c r="C23" s="213"/>
      <c r="D23" s="213"/>
      <c r="E23" s="213"/>
      <c r="F23" s="213"/>
      <c r="G23" s="6">
        <v>17</v>
      </c>
      <c r="H23" s="37">
        <v>35304800</v>
      </c>
      <c r="I23" s="37">
        <f>39970130-1</f>
        <v>39970129</v>
      </c>
    </row>
    <row r="24" spans="1:9" ht="24" customHeight="1">
      <c r="A24" s="213" t="s">
        <v>266</v>
      </c>
      <c r="B24" s="213"/>
      <c r="C24" s="213"/>
      <c r="D24" s="213"/>
      <c r="E24" s="213"/>
      <c r="F24" s="213"/>
      <c r="G24" s="6">
        <v>18</v>
      </c>
      <c r="H24" s="37">
        <v>2891432</v>
      </c>
      <c r="I24" s="37">
        <v>2879193</v>
      </c>
    </row>
    <row r="25" spans="1:9" ht="12.75">
      <c r="A25" s="213" t="s">
        <v>91</v>
      </c>
      <c r="B25" s="213"/>
      <c r="C25" s="213"/>
      <c r="D25" s="213"/>
      <c r="E25" s="213"/>
      <c r="F25" s="213"/>
      <c r="G25" s="6">
        <v>19</v>
      </c>
      <c r="H25" s="37">
        <v>4293612</v>
      </c>
      <c r="I25" s="37">
        <v>4450846</v>
      </c>
    </row>
    <row r="26" spans="1:9" ht="12.75">
      <c r="A26" s="213" t="s">
        <v>92</v>
      </c>
      <c r="B26" s="213"/>
      <c r="C26" s="213"/>
      <c r="D26" s="213"/>
      <c r="E26" s="213"/>
      <c r="F26" s="213"/>
      <c r="G26" s="6">
        <v>20</v>
      </c>
      <c r="H26" s="37"/>
      <c r="I26" s="37">
        <v>0</v>
      </c>
    </row>
    <row r="27" spans="1:9" ht="12.75">
      <c r="A27" s="213" t="s">
        <v>93</v>
      </c>
      <c r="B27" s="213"/>
      <c r="C27" s="213"/>
      <c r="D27" s="213"/>
      <c r="E27" s="213"/>
      <c r="F27" s="213"/>
      <c r="G27" s="6">
        <v>21</v>
      </c>
      <c r="H27" s="37">
        <v>1855738</v>
      </c>
      <c r="I27" s="37">
        <v>-1767477</v>
      </c>
    </row>
    <row r="28" spans="1:9" ht="35.25" customHeight="1">
      <c r="A28" s="213" t="s">
        <v>94</v>
      </c>
      <c r="B28" s="213"/>
      <c r="C28" s="213"/>
      <c r="D28" s="213"/>
      <c r="E28" s="213"/>
      <c r="F28" s="213"/>
      <c r="G28" s="6">
        <v>22</v>
      </c>
      <c r="H28" s="37">
        <v>34231033</v>
      </c>
      <c r="I28" s="37">
        <v>10279565</v>
      </c>
    </row>
    <row r="29" spans="1:9" ht="26.25" customHeight="1">
      <c r="A29" s="213" t="s">
        <v>95</v>
      </c>
      <c r="B29" s="213"/>
      <c r="C29" s="213"/>
      <c r="D29" s="213"/>
      <c r="E29" s="213"/>
      <c r="F29" s="213"/>
      <c r="G29" s="6">
        <v>23</v>
      </c>
      <c r="H29" s="37">
        <v>-952360</v>
      </c>
      <c r="I29" s="37">
        <v>0</v>
      </c>
    </row>
    <row r="30" spans="1:9" ht="26.25" customHeight="1">
      <c r="A30" s="213" t="s">
        <v>96</v>
      </c>
      <c r="B30" s="213"/>
      <c r="C30" s="213"/>
      <c r="D30" s="213"/>
      <c r="E30" s="213"/>
      <c r="F30" s="213"/>
      <c r="G30" s="6">
        <v>24</v>
      </c>
      <c r="H30" s="37">
        <v>820825</v>
      </c>
      <c r="I30" s="37">
        <v>0</v>
      </c>
    </row>
    <row r="31" spans="1:9" ht="14.25" customHeight="1">
      <c r="A31" s="213" t="s">
        <v>97</v>
      </c>
      <c r="B31" s="213"/>
      <c r="C31" s="213"/>
      <c r="D31" s="213"/>
      <c r="E31" s="213"/>
      <c r="F31" s="213"/>
      <c r="G31" s="6">
        <v>25</v>
      </c>
      <c r="H31" s="37">
        <v>0</v>
      </c>
      <c r="I31" s="37">
        <v>0</v>
      </c>
    </row>
    <row r="32" spans="1:9" ht="21" customHeight="1">
      <c r="A32" s="213" t="s">
        <v>98</v>
      </c>
      <c r="B32" s="213"/>
      <c r="C32" s="213"/>
      <c r="D32" s="213"/>
      <c r="E32" s="213"/>
      <c r="F32" s="213"/>
      <c r="G32" s="6">
        <v>26</v>
      </c>
      <c r="H32" s="37">
        <v>0</v>
      </c>
      <c r="I32" s="37">
        <v>0</v>
      </c>
    </row>
    <row r="33" spans="1:9" ht="21" customHeight="1">
      <c r="A33" s="213" t="s">
        <v>99</v>
      </c>
      <c r="B33" s="213"/>
      <c r="C33" s="213"/>
      <c r="D33" s="213"/>
      <c r="E33" s="213"/>
      <c r="F33" s="213"/>
      <c r="G33" s="6">
        <v>27</v>
      </c>
      <c r="H33" s="37">
        <v>0</v>
      </c>
      <c r="I33" s="37">
        <v>0</v>
      </c>
    </row>
    <row r="34" spans="1:9" ht="21" customHeight="1">
      <c r="A34" s="173" t="s">
        <v>267</v>
      </c>
      <c r="B34" s="173"/>
      <c r="C34" s="173"/>
      <c r="D34" s="173"/>
      <c r="E34" s="173"/>
      <c r="F34" s="173"/>
      <c r="G34" s="7">
        <v>28</v>
      </c>
      <c r="H34" s="38">
        <f>H22-H23-H24+H26-H25-H27-H28-H29-H30+H31+H32+H33</f>
        <v>3920253</v>
      </c>
      <c r="I34" s="38">
        <f>I22-I23-I24+I26-I25-I27-I28-I29-I30+I31+I32+I33</f>
        <v>2289203</v>
      </c>
    </row>
    <row r="35" spans="1:9" ht="21" customHeight="1">
      <c r="A35" s="213" t="s">
        <v>100</v>
      </c>
      <c r="B35" s="213"/>
      <c r="C35" s="213"/>
      <c r="D35" s="213"/>
      <c r="E35" s="213"/>
      <c r="F35" s="213"/>
      <c r="G35" s="6">
        <v>29</v>
      </c>
      <c r="H35" s="37">
        <v>1651470</v>
      </c>
      <c r="I35" s="37">
        <v>933439</v>
      </c>
    </row>
    <row r="36" spans="1:9" ht="21" customHeight="1">
      <c r="A36" s="173" t="s">
        <v>268</v>
      </c>
      <c r="B36" s="173"/>
      <c r="C36" s="173"/>
      <c r="D36" s="173"/>
      <c r="E36" s="173"/>
      <c r="F36" s="173"/>
      <c r="G36" s="7">
        <v>30</v>
      </c>
      <c r="H36" s="38">
        <f>H34-H35</f>
        <v>2268783</v>
      </c>
      <c r="I36" s="38">
        <f>I34-I35</f>
        <v>1355764</v>
      </c>
    </row>
    <row r="37" spans="1:9" ht="21" customHeight="1">
      <c r="A37" s="173" t="s">
        <v>269</v>
      </c>
      <c r="B37" s="173"/>
      <c r="C37" s="173"/>
      <c r="D37" s="173"/>
      <c r="E37" s="173"/>
      <c r="F37" s="173"/>
      <c r="G37" s="7">
        <v>31</v>
      </c>
      <c r="H37" s="38">
        <f>H38-H39</f>
        <v>0</v>
      </c>
      <c r="I37" s="38">
        <f>I38-I39</f>
        <v>0</v>
      </c>
    </row>
    <row r="38" spans="1:9" ht="12.75">
      <c r="A38" s="213" t="s">
        <v>101</v>
      </c>
      <c r="B38" s="213"/>
      <c r="C38" s="213"/>
      <c r="D38" s="213"/>
      <c r="E38" s="213"/>
      <c r="F38" s="213"/>
      <c r="G38" s="6">
        <v>32</v>
      </c>
      <c r="H38" s="37">
        <v>0</v>
      </c>
      <c r="I38" s="37">
        <v>0</v>
      </c>
    </row>
    <row r="39" spans="1:9" ht="22.5" customHeight="1">
      <c r="A39" s="213" t="s">
        <v>102</v>
      </c>
      <c r="B39" s="213"/>
      <c r="C39" s="213"/>
      <c r="D39" s="213"/>
      <c r="E39" s="213"/>
      <c r="F39" s="213"/>
      <c r="G39" s="6">
        <v>33</v>
      </c>
      <c r="H39" s="37">
        <v>0</v>
      </c>
      <c r="I39" s="37">
        <v>0</v>
      </c>
    </row>
    <row r="40" spans="1:9" ht="12.75">
      <c r="A40" s="173" t="s">
        <v>270</v>
      </c>
      <c r="B40" s="173"/>
      <c r="C40" s="173"/>
      <c r="D40" s="173"/>
      <c r="E40" s="173"/>
      <c r="F40" s="173"/>
      <c r="G40" s="7">
        <v>34</v>
      </c>
      <c r="H40" s="38">
        <f>H36+H37</f>
        <v>2268783</v>
      </c>
      <c r="I40" s="38">
        <f>I36+I37</f>
        <v>1355764</v>
      </c>
    </row>
    <row r="41" spans="1:9" ht="12.75">
      <c r="A41" s="213" t="s">
        <v>103</v>
      </c>
      <c r="B41" s="213"/>
      <c r="C41" s="213"/>
      <c r="D41" s="213"/>
      <c r="E41" s="213"/>
      <c r="F41" s="213"/>
      <c r="G41" s="6">
        <v>35</v>
      </c>
      <c r="H41" s="37"/>
      <c r="I41" s="37"/>
    </row>
    <row r="42" spans="1:9" ht="12.75">
      <c r="A42" s="213" t="s">
        <v>104</v>
      </c>
      <c r="B42" s="213"/>
      <c r="C42" s="213"/>
      <c r="D42" s="213"/>
      <c r="E42" s="213"/>
      <c r="F42" s="213"/>
      <c r="G42" s="6">
        <v>36</v>
      </c>
      <c r="H42" s="37"/>
      <c r="I42" s="37"/>
    </row>
    <row r="43" spans="1:10" ht="12.75">
      <c r="A43" s="215" t="s">
        <v>17</v>
      </c>
      <c r="B43" s="216"/>
      <c r="C43" s="216"/>
      <c r="D43" s="216"/>
      <c r="E43" s="216"/>
      <c r="F43" s="216"/>
      <c r="G43" s="217"/>
      <c r="H43" s="217"/>
      <c r="I43" s="217"/>
      <c r="J43" s="4"/>
    </row>
    <row r="44" spans="1:9" ht="12.75">
      <c r="A44" s="214" t="s">
        <v>105</v>
      </c>
      <c r="B44" s="214"/>
      <c r="C44" s="214"/>
      <c r="D44" s="214"/>
      <c r="E44" s="214"/>
      <c r="F44" s="214"/>
      <c r="G44" s="6">
        <v>37</v>
      </c>
      <c r="H44" s="39">
        <f>H40</f>
        <v>2268783</v>
      </c>
      <c r="I44" s="39">
        <f>I40</f>
        <v>1355764</v>
      </c>
    </row>
    <row r="45" spans="1:9" ht="12.75">
      <c r="A45" s="172" t="s">
        <v>274</v>
      </c>
      <c r="B45" s="172"/>
      <c r="C45" s="172"/>
      <c r="D45" s="172"/>
      <c r="E45" s="172"/>
      <c r="F45" s="172"/>
      <c r="G45" s="7">
        <v>38</v>
      </c>
      <c r="H45" s="38">
        <f>H46+H58</f>
        <v>-849238</v>
      </c>
      <c r="I45" s="38">
        <f>I46+I58</f>
        <v>83806</v>
      </c>
    </row>
    <row r="46" spans="1:9" ht="21" customHeight="1">
      <c r="A46" s="177" t="s">
        <v>271</v>
      </c>
      <c r="B46" s="177"/>
      <c r="C46" s="177"/>
      <c r="D46" s="177"/>
      <c r="E46" s="177"/>
      <c r="F46" s="177"/>
      <c r="G46" s="7">
        <v>39</v>
      </c>
      <c r="H46" s="38">
        <f>SUM(H47:H53)+H56+H57</f>
        <v>44375</v>
      </c>
      <c r="I46" s="38">
        <f>SUM(I47:I53)+I56+I57</f>
        <v>-950124</v>
      </c>
    </row>
    <row r="47" spans="1:9" ht="12.75">
      <c r="A47" s="211" t="s">
        <v>106</v>
      </c>
      <c r="B47" s="211"/>
      <c r="C47" s="211"/>
      <c r="D47" s="211"/>
      <c r="E47" s="211"/>
      <c r="F47" s="211"/>
      <c r="G47" s="6">
        <v>40</v>
      </c>
      <c r="H47" s="68"/>
      <c r="I47" s="68"/>
    </row>
    <row r="48" spans="1:9" ht="12.75">
      <c r="A48" s="211" t="s">
        <v>107</v>
      </c>
      <c r="B48" s="211"/>
      <c r="C48" s="211"/>
      <c r="D48" s="211"/>
      <c r="E48" s="211"/>
      <c r="F48" s="211"/>
      <c r="G48" s="6">
        <v>41</v>
      </c>
      <c r="H48" s="68"/>
      <c r="I48" s="68"/>
    </row>
    <row r="49" spans="1:9" ht="23.25" customHeight="1">
      <c r="A49" s="211" t="s">
        <v>108</v>
      </c>
      <c r="B49" s="211"/>
      <c r="C49" s="211"/>
      <c r="D49" s="211"/>
      <c r="E49" s="211"/>
      <c r="F49" s="211"/>
      <c r="G49" s="6">
        <v>42</v>
      </c>
      <c r="H49" s="68"/>
      <c r="I49" s="68"/>
    </row>
    <row r="50" spans="1:9" ht="12.75">
      <c r="A50" s="211" t="s">
        <v>109</v>
      </c>
      <c r="B50" s="211"/>
      <c r="C50" s="211"/>
      <c r="D50" s="211"/>
      <c r="E50" s="211"/>
      <c r="F50" s="211"/>
      <c r="G50" s="6">
        <v>43</v>
      </c>
      <c r="H50" s="68"/>
      <c r="I50" s="68"/>
    </row>
    <row r="51" spans="1:9" ht="21" customHeight="1">
      <c r="A51" s="211" t="s">
        <v>110</v>
      </c>
      <c r="B51" s="211"/>
      <c r="C51" s="211"/>
      <c r="D51" s="211"/>
      <c r="E51" s="211"/>
      <c r="F51" s="211"/>
      <c r="G51" s="6">
        <v>44</v>
      </c>
      <c r="H51" s="68"/>
      <c r="I51" s="68"/>
    </row>
    <row r="52" spans="1:9" ht="27" customHeight="1">
      <c r="A52" s="211" t="s">
        <v>111</v>
      </c>
      <c r="B52" s="211"/>
      <c r="C52" s="211"/>
      <c r="D52" s="211"/>
      <c r="E52" s="211"/>
      <c r="F52" s="211"/>
      <c r="G52" s="6">
        <v>45</v>
      </c>
      <c r="H52" s="68">
        <v>44375</v>
      </c>
      <c r="I52" s="68">
        <v>-950124</v>
      </c>
    </row>
    <row r="53" spans="1:9" ht="12.75">
      <c r="A53" s="174" t="s">
        <v>112</v>
      </c>
      <c r="B53" s="174"/>
      <c r="C53" s="174"/>
      <c r="D53" s="174"/>
      <c r="E53" s="174"/>
      <c r="F53" s="174"/>
      <c r="G53" s="6">
        <v>46</v>
      </c>
      <c r="H53" s="68"/>
      <c r="I53" s="68"/>
    </row>
    <row r="54" spans="1:9" ht="33" customHeight="1">
      <c r="A54" s="174" t="s">
        <v>275</v>
      </c>
      <c r="B54" s="174"/>
      <c r="C54" s="174"/>
      <c r="D54" s="174"/>
      <c r="E54" s="174"/>
      <c r="F54" s="174"/>
      <c r="G54" s="6">
        <v>467</v>
      </c>
      <c r="H54" s="68"/>
      <c r="I54" s="68"/>
    </row>
    <row r="55" spans="1:9" ht="28.5" customHeight="1">
      <c r="A55" s="174" t="s">
        <v>276</v>
      </c>
      <c r="B55" s="174"/>
      <c r="C55" s="174"/>
      <c r="D55" s="174"/>
      <c r="E55" s="174"/>
      <c r="F55" s="174"/>
      <c r="G55" s="6">
        <v>48</v>
      </c>
      <c r="H55" s="68"/>
      <c r="I55" s="68"/>
    </row>
    <row r="56" spans="1:9" ht="39" customHeight="1">
      <c r="A56" s="174" t="s">
        <v>277</v>
      </c>
      <c r="B56" s="174"/>
      <c r="C56" s="174"/>
      <c r="D56" s="174"/>
      <c r="E56" s="174"/>
      <c r="F56" s="174"/>
      <c r="G56" s="6">
        <v>49</v>
      </c>
      <c r="H56" s="68"/>
      <c r="I56" s="68"/>
    </row>
    <row r="57" spans="1:9" ht="24" customHeight="1">
      <c r="A57" s="174" t="s">
        <v>225</v>
      </c>
      <c r="B57" s="174"/>
      <c r="C57" s="174"/>
      <c r="D57" s="174"/>
      <c r="E57" s="174"/>
      <c r="F57" s="174"/>
      <c r="G57" s="6">
        <v>50</v>
      </c>
      <c r="H57" s="68"/>
      <c r="I57" s="68"/>
    </row>
    <row r="58" spans="1:9" ht="24.75" customHeight="1">
      <c r="A58" s="177" t="s">
        <v>272</v>
      </c>
      <c r="B58" s="177"/>
      <c r="C58" s="177"/>
      <c r="D58" s="177"/>
      <c r="E58" s="177"/>
      <c r="F58" s="177"/>
      <c r="G58" s="7">
        <v>51</v>
      </c>
      <c r="H58" s="38">
        <f>SUM(H59:H66)</f>
        <v>-893613</v>
      </c>
      <c r="I58" s="38">
        <f>SUM(I59:I66)</f>
        <v>1033930</v>
      </c>
    </row>
    <row r="59" spans="1:9" ht="12.75" customHeight="1">
      <c r="A59" s="174" t="s">
        <v>113</v>
      </c>
      <c r="B59" s="174"/>
      <c r="C59" s="174"/>
      <c r="D59" s="174"/>
      <c r="E59" s="174"/>
      <c r="F59" s="174"/>
      <c r="G59" s="6">
        <v>52</v>
      </c>
      <c r="H59" s="68"/>
      <c r="I59" s="68"/>
    </row>
    <row r="60" spans="1:9" ht="12.75" customHeight="1">
      <c r="A60" s="174" t="s">
        <v>114</v>
      </c>
      <c r="B60" s="174"/>
      <c r="C60" s="174"/>
      <c r="D60" s="174"/>
      <c r="E60" s="174"/>
      <c r="F60" s="174"/>
      <c r="G60" s="6">
        <v>53</v>
      </c>
      <c r="H60" s="68"/>
      <c r="I60" s="68"/>
    </row>
    <row r="61" spans="1:9" ht="12.75" customHeight="1">
      <c r="A61" s="174" t="s">
        <v>115</v>
      </c>
      <c r="B61" s="174"/>
      <c r="C61" s="174"/>
      <c r="D61" s="174"/>
      <c r="E61" s="174"/>
      <c r="F61" s="174"/>
      <c r="G61" s="6">
        <v>54</v>
      </c>
      <c r="H61" s="68"/>
      <c r="I61" s="68"/>
    </row>
    <row r="62" spans="1:9" ht="12.75" customHeight="1">
      <c r="A62" s="174" t="s">
        <v>116</v>
      </c>
      <c r="B62" s="174"/>
      <c r="C62" s="174"/>
      <c r="D62" s="174"/>
      <c r="E62" s="174"/>
      <c r="F62" s="174"/>
      <c r="G62" s="6">
        <v>55</v>
      </c>
      <c r="H62" s="68"/>
      <c r="I62" s="68"/>
    </row>
    <row r="63" spans="1:9" ht="25.5" customHeight="1">
      <c r="A63" s="174" t="s">
        <v>117</v>
      </c>
      <c r="B63" s="174"/>
      <c r="C63" s="174"/>
      <c r="D63" s="174"/>
      <c r="E63" s="174"/>
      <c r="F63" s="174"/>
      <c r="G63" s="6">
        <v>56</v>
      </c>
      <c r="H63" s="68">
        <v>-893613</v>
      </c>
      <c r="I63" s="68">
        <v>1033930</v>
      </c>
    </row>
    <row r="64" spans="1:9" ht="12.75" customHeight="1">
      <c r="A64" s="174" t="s">
        <v>109</v>
      </c>
      <c r="B64" s="174"/>
      <c r="C64" s="174"/>
      <c r="D64" s="174"/>
      <c r="E64" s="174"/>
      <c r="F64" s="174"/>
      <c r="G64" s="6">
        <v>57</v>
      </c>
      <c r="H64" s="68"/>
      <c r="I64" s="68"/>
    </row>
    <row r="65" spans="1:9" ht="21" customHeight="1">
      <c r="A65" s="174" t="s">
        <v>118</v>
      </c>
      <c r="B65" s="174"/>
      <c r="C65" s="174"/>
      <c r="D65" s="174"/>
      <c r="E65" s="174"/>
      <c r="F65" s="174"/>
      <c r="G65" s="6">
        <v>58</v>
      </c>
      <c r="H65" s="68"/>
      <c r="I65" s="68"/>
    </row>
    <row r="66" spans="1:9" ht="22.5" customHeight="1">
      <c r="A66" s="174" t="s">
        <v>119</v>
      </c>
      <c r="B66" s="174"/>
      <c r="C66" s="174"/>
      <c r="D66" s="174"/>
      <c r="E66" s="174"/>
      <c r="F66" s="174"/>
      <c r="G66" s="6">
        <v>59</v>
      </c>
      <c r="H66" s="68"/>
      <c r="I66" s="68"/>
    </row>
    <row r="67" spans="1:9" ht="12.75" customHeight="1">
      <c r="A67" s="177" t="s">
        <v>273</v>
      </c>
      <c r="B67" s="177"/>
      <c r="C67" s="177"/>
      <c r="D67" s="177"/>
      <c r="E67" s="177"/>
      <c r="F67" s="177"/>
      <c r="G67" s="7">
        <v>60</v>
      </c>
      <c r="H67" s="40">
        <f>H44+H45</f>
        <v>1419545</v>
      </c>
      <c r="I67" s="40">
        <f>I44+I45</f>
        <v>1439570</v>
      </c>
    </row>
    <row r="68" spans="1:9" ht="12.75" customHeight="1">
      <c r="A68" s="179" t="s">
        <v>120</v>
      </c>
      <c r="B68" s="179"/>
      <c r="C68" s="179"/>
      <c r="D68" s="179"/>
      <c r="E68" s="179"/>
      <c r="F68" s="179"/>
      <c r="G68" s="6">
        <v>61</v>
      </c>
      <c r="H68" s="37"/>
      <c r="I68" s="37"/>
    </row>
    <row r="69" spans="1:9" ht="12.75">
      <c r="A69" s="214" t="s">
        <v>121</v>
      </c>
      <c r="B69" s="214"/>
      <c r="C69" s="214"/>
      <c r="D69" s="214"/>
      <c r="E69" s="214"/>
      <c r="F69" s="214"/>
      <c r="G69" s="6">
        <v>62</v>
      </c>
      <c r="H69" s="68">
        <v>1419545</v>
      </c>
      <c r="I69" s="69">
        <v>1439570</v>
      </c>
    </row>
  </sheetData>
  <sheetProtection sheet="1" objects="1" scenarios="1"/>
  <mergeCells count="69">
    <mergeCell ref="A12:F12"/>
    <mergeCell ref="A21:F21"/>
    <mergeCell ref="A30:F30"/>
    <mergeCell ref="A7:F7"/>
    <mergeCell ref="A8:F8"/>
    <mergeCell ref="A9:F9"/>
    <mergeCell ref="A10:F10"/>
    <mergeCell ref="A11:F11"/>
    <mergeCell ref="A22:F22"/>
    <mergeCell ref="A26:F26"/>
    <mergeCell ref="A27:F27"/>
    <mergeCell ref="A28:F28"/>
    <mergeCell ref="A29:F29"/>
    <mergeCell ref="A20:F20"/>
    <mergeCell ref="A43:I43"/>
    <mergeCell ref="A42:F42"/>
    <mergeCell ref="A41:F41"/>
    <mergeCell ref="A40:F40"/>
    <mergeCell ref="A35:F35"/>
    <mergeCell ref="A47:F47"/>
    <mergeCell ref="A48:F48"/>
    <mergeCell ref="A49:F49"/>
    <mergeCell ref="A44:F44"/>
    <mergeCell ref="A45:F45"/>
    <mergeCell ref="A46:F46"/>
    <mergeCell ref="A69:F69"/>
    <mergeCell ref="A36:F36"/>
    <mergeCell ref="A37:F37"/>
    <mergeCell ref="A38:F38"/>
    <mergeCell ref="A68:F68"/>
    <mergeCell ref="A63:F63"/>
    <mergeCell ref="A64:F64"/>
    <mergeCell ref="A65:F65"/>
    <mergeCell ref="A66:F66"/>
    <mergeCell ref="A67:F67"/>
    <mergeCell ref="A55:F55"/>
    <mergeCell ref="A62:F62"/>
    <mergeCell ref="A39:F39"/>
    <mergeCell ref="A61:F61"/>
    <mergeCell ref="A50:F50"/>
    <mergeCell ref="A51:F51"/>
    <mergeCell ref="A34:F34"/>
    <mergeCell ref="A13:F13"/>
    <mergeCell ref="A14:F14"/>
    <mergeCell ref="A15:F15"/>
    <mergeCell ref="A16:F16"/>
    <mergeCell ref="A17:F17"/>
    <mergeCell ref="A31:F31"/>
    <mergeCell ref="A23:F23"/>
    <mergeCell ref="A25:F25"/>
    <mergeCell ref="A32:F32"/>
    <mergeCell ref="A33:F33"/>
    <mergeCell ref="A24:F24"/>
    <mergeCell ref="A2:H2"/>
    <mergeCell ref="A1:H1"/>
    <mergeCell ref="A58:F58"/>
    <mergeCell ref="A59:F59"/>
    <mergeCell ref="A60:F60"/>
    <mergeCell ref="A3:I3"/>
    <mergeCell ref="A5:F5"/>
    <mergeCell ref="A6:F6"/>
    <mergeCell ref="A52:F52"/>
    <mergeCell ref="A53:F53"/>
    <mergeCell ref="A54:F54"/>
    <mergeCell ref="A56:F56"/>
    <mergeCell ref="A57:F57"/>
    <mergeCell ref="A4:I4"/>
    <mergeCell ref="A18:F18"/>
    <mergeCell ref="A19:F19"/>
  </mergeCells>
  <dataValidations count="5">
    <dataValidation type="whole" operator="greaterThanOrEqual" allowBlank="1" showInputMessage="1" showErrorMessage="1" errorTitle="Nedopušten upis" error="Dopušten je upis samo pozitivnih cjelobrojnih vrijednosti ili nule" sqref="H23:I26">
      <formula1>0</formula1>
    </dataValidation>
    <dataValidation type="whole" operator="greaterThanOrEqual" allowBlank="1" showInputMessage="1" showErrorMessage="1" errorTitle="Nedopušten upis" error="Dopušten je upis samo pozitivnih cjelobrojnjih vrijednosti ili nule" sqref="H7:I8 H10:I11">
      <formula1>0</formula1>
    </dataValidation>
    <dataValidation type="whole" operator="notEqual" allowBlank="1" showInputMessage="1" showErrorMessage="1" errorTitle="Nedopušten upis" error="Dopušten je upis samo cjelobrojnih vrijednosti." sqref="H9:I9 H44:I69 H12:I19 H27:H31 I27:I30 H22:I22">
      <formula1>999999999</formula1>
    </dataValidation>
    <dataValidation type="whole" operator="greaterThanOrEqual" allowBlank="1" showInputMessage="1" showErrorMessage="1" errorTitle="Nedopušten upis" error="Dopušten je upis samo pozitivnih cjelobrojnih vrijednosti ili nule." sqref="H20:I21 I31:I40 H32:H40">
      <formula1>0</formula1>
    </dataValidation>
    <dataValidation operator="greaterThanOrEqual" allowBlank="1" showInputMessage="1" showErrorMessage="1" errorTitle="Nedopušten upis" error="Dopušten je upis samo pozitivnih cjelobrojnih vrijednosti ili nule." sqref="H41:I42"/>
  </dataValidations>
  <printOptions/>
  <pageMargins left="0.75" right="0.17" top="1" bottom="1" header="0.5" footer="0.5"/>
  <pageSetup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dimension ref="A1:I63"/>
  <sheetViews>
    <sheetView view="pageBreakPreview" zoomScaleSheetLayoutView="100" zoomScalePageLayoutView="0" workbookViewId="0" topLeftCell="A1">
      <selection activeCell="H18" sqref="H18"/>
    </sheetView>
  </sheetViews>
  <sheetFormatPr defaultColWidth="9.140625" defaultRowHeight="12.75"/>
  <cols>
    <col min="1" max="7" width="9.140625" style="11" customWidth="1"/>
    <col min="8" max="8" width="9.8515625" style="35" customWidth="1"/>
    <col min="9" max="9" width="12.00390625" style="35" customWidth="1"/>
    <col min="10" max="10" width="10.28125" style="11" bestFit="1" customWidth="1"/>
    <col min="11" max="11" width="12.28125" style="11" bestFit="1" customWidth="1"/>
    <col min="12" max="16384" width="9.140625" style="11" customWidth="1"/>
  </cols>
  <sheetData>
    <row r="1" spans="1:8" ht="12.75" customHeight="1">
      <c r="A1" s="204" t="s">
        <v>175</v>
      </c>
      <c r="B1" s="221"/>
      <c r="C1" s="221"/>
      <c r="D1" s="221"/>
      <c r="E1" s="221"/>
      <c r="F1" s="221"/>
      <c r="G1" s="221"/>
      <c r="H1" s="221"/>
    </row>
    <row r="2" spans="1:8" ht="12.75" customHeight="1">
      <c r="A2" s="203" t="s">
        <v>281</v>
      </c>
      <c r="B2" s="185"/>
      <c r="C2" s="185"/>
      <c r="D2" s="185"/>
      <c r="E2" s="185"/>
      <c r="F2" s="185"/>
      <c r="G2" s="185"/>
      <c r="H2" s="185"/>
    </row>
    <row r="3" spans="1:9" ht="12.75">
      <c r="A3" s="224" t="s">
        <v>12</v>
      </c>
      <c r="B3" s="225"/>
      <c r="C3" s="225"/>
      <c r="D3" s="225"/>
      <c r="E3" s="225"/>
      <c r="F3" s="225"/>
      <c r="G3" s="225"/>
      <c r="H3" s="225"/>
      <c r="I3" s="197"/>
    </row>
    <row r="4" spans="1:9" ht="12.75">
      <c r="A4" s="229" t="s">
        <v>295</v>
      </c>
      <c r="B4" s="193"/>
      <c r="C4" s="193"/>
      <c r="D4" s="193"/>
      <c r="E4" s="193"/>
      <c r="F4" s="193"/>
      <c r="G4" s="193"/>
      <c r="H4" s="193"/>
      <c r="I4" s="194"/>
    </row>
    <row r="5" spans="1:9" ht="45">
      <c r="A5" s="222" t="s">
        <v>2</v>
      </c>
      <c r="B5" s="223"/>
      <c r="C5" s="223"/>
      <c r="D5" s="223"/>
      <c r="E5" s="223"/>
      <c r="F5" s="223"/>
      <c r="G5" s="57" t="s">
        <v>6</v>
      </c>
      <c r="H5" s="14" t="s">
        <v>221</v>
      </c>
      <c r="I5" s="58" t="s">
        <v>224</v>
      </c>
    </row>
    <row r="6" spans="1:9" ht="12.75">
      <c r="A6" s="226">
        <v>1</v>
      </c>
      <c r="B6" s="223"/>
      <c r="C6" s="223"/>
      <c r="D6" s="223"/>
      <c r="E6" s="223"/>
      <c r="F6" s="223"/>
      <c r="G6" s="54">
        <v>2</v>
      </c>
      <c r="H6" s="14" t="s">
        <v>7</v>
      </c>
      <c r="I6" s="14" t="s">
        <v>8</v>
      </c>
    </row>
    <row r="7" spans="1:9" ht="12.75">
      <c r="A7" s="219" t="s">
        <v>129</v>
      </c>
      <c r="B7" s="220"/>
      <c r="C7" s="220"/>
      <c r="D7" s="220"/>
      <c r="E7" s="220"/>
      <c r="F7" s="220"/>
      <c r="G7" s="220"/>
      <c r="H7" s="220"/>
      <c r="I7" s="220"/>
    </row>
    <row r="8" spans="1:9" ht="12.75">
      <c r="A8" s="218" t="s">
        <v>122</v>
      </c>
      <c r="B8" s="218"/>
      <c r="C8" s="218"/>
      <c r="D8" s="218"/>
      <c r="E8" s="218"/>
      <c r="F8" s="218"/>
      <c r="G8" s="6">
        <v>1</v>
      </c>
      <c r="H8" s="59">
        <v>0</v>
      </c>
      <c r="I8" s="59">
        <v>0</v>
      </c>
    </row>
    <row r="9" spans="1:9" ht="12.75">
      <c r="A9" s="218" t="s">
        <v>123</v>
      </c>
      <c r="B9" s="218"/>
      <c r="C9" s="218"/>
      <c r="D9" s="218"/>
      <c r="E9" s="218"/>
      <c r="F9" s="218"/>
      <c r="G9" s="6">
        <v>2</v>
      </c>
      <c r="H9" s="59">
        <v>0</v>
      </c>
      <c r="I9" s="59">
        <v>0</v>
      </c>
    </row>
    <row r="10" spans="1:9" ht="12.75">
      <c r="A10" s="218" t="s">
        <v>124</v>
      </c>
      <c r="B10" s="218"/>
      <c r="C10" s="218"/>
      <c r="D10" s="218"/>
      <c r="E10" s="218"/>
      <c r="F10" s="218"/>
      <c r="G10" s="6">
        <v>3</v>
      </c>
      <c r="H10" s="59">
        <v>0</v>
      </c>
      <c r="I10" s="59">
        <v>0</v>
      </c>
    </row>
    <row r="11" spans="1:9" ht="12.75">
      <c r="A11" s="218" t="s">
        <v>125</v>
      </c>
      <c r="B11" s="218"/>
      <c r="C11" s="218"/>
      <c r="D11" s="218"/>
      <c r="E11" s="218"/>
      <c r="F11" s="218"/>
      <c r="G11" s="6">
        <v>4</v>
      </c>
      <c r="H11" s="59">
        <v>0</v>
      </c>
      <c r="I11" s="59">
        <v>0</v>
      </c>
    </row>
    <row r="12" spans="1:9" ht="12.75">
      <c r="A12" s="218" t="s">
        <v>126</v>
      </c>
      <c r="B12" s="218"/>
      <c r="C12" s="218"/>
      <c r="D12" s="218"/>
      <c r="E12" s="218"/>
      <c r="F12" s="218"/>
      <c r="G12" s="6">
        <v>5</v>
      </c>
      <c r="H12" s="59">
        <v>0</v>
      </c>
      <c r="I12" s="59">
        <v>0</v>
      </c>
    </row>
    <row r="13" spans="1:9" ht="22.5" customHeight="1">
      <c r="A13" s="218" t="s">
        <v>146</v>
      </c>
      <c r="B13" s="218"/>
      <c r="C13" s="218"/>
      <c r="D13" s="218"/>
      <c r="E13" s="218"/>
      <c r="F13" s="218"/>
      <c r="G13" s="6">
        <v>6</v>
      </c>
      <c r="H13" s="59">
        <v>0</v>
      </c>
      <c r="I13" s="59">
        <v>0</v>
      </c>
    </row>
    <row r="14" spans="1:9" ht="12.75">
      <c r="A14" s="218" t="s">
        <v>127</v>
      </c>
      <c r="B14" s="218"/>
      <c r="C14" s="218"/>
      <c r="D14" s="218"/>
      <c r="E14" s="218"/>
      <c r="F14" s="218"/>
      <c r="G14" s="6">
        <v>7</v>
      </c>
      <c r="H14" s="59">
        <v>0</v>
      </c>
      <c r="I14" s="59">
        <v>0</v>
      </c>
    </row>
    <row r="15" spans="1:9" ht="12.75">
      <c r="A15" s="218" t="s">
        <v>128</v>
      </c>
      <c r="B15" s="218"/>
      <c r="C15" s="218"/>
      <c r="D15" s="218"/>
      <c r="E15" s="218"/>
      <c r="F15" s="218"/>
      <c r="G15" s="6">
        <v>8</v>
      </c>
      <c r="H15" s="59">
        <v>0</v>
      </c>
      <c r="I15" s="59">
        <v>0</v>
      </c>
    </row>
    <row r="16" spans="1:9" ht="12.75">
      <c r="A16" s="219" t="s">
        <v>130</v>
      </c>
      <c r="B16" s="220"/>
      <c r="C16" s="220"/>
      <c r="D16" s="220"/>
      <c r="E16" s="220"/>
      <c r="F16" s="220"/>
      <c r="G16" s="220"/>
      <c r="H16" s="220"/>
      <c r="I16" s="220"/>
    </row>
    <row r="17" spans="1:9" ht="12.75">
      <c r="A17" s="218" t="s">
        <v>131</v>
      </c>
      <c r="B17" s="218"/>
      <c r="C17" s="218"/>
      <c r="D17" s="218"/>
      <c r="E17" s="218"/>
      <c r="F17" s="218"/>
      <c r="G17" s="6">
        <v>9</v>
      </c>
      <c r="H17" s="59">
        <v>3920253</v>
      </c>
      <c r="I17" s="59">
        <v>2289203</v>
      </c>
    </row>
    <row r="18" spans="1:9" ht="12.75">
      <c r="A18" s="218" t="s">
        <v>132</v>
      </c>
      <c r="B18" s="218"/>
      <c r="C18" s="218"/>
      <c r="D18" s="218"/>
      <c r="E18" s="218"/>
      <c r="F18" s="218"/>
      <c r="G18" s="6"/>
      <c r="H18" s="59"/>
      <c r="I18" s="105"/>
    </row>
    <row r="19" spans="1:9" ht="12.75">
      <c r="A19" s="218" t="s">
        <v>133</v>
      </c>
      <c r="B19" s="218"/>
      <c r="C19" s="218"/>
      <c r="D19" s="218"/>
      <c r="E19" s="218"/>
      <c r="F19" s="218"/>
      <c r="G19" s="6">
        <v>10</v>
      </c>
      <c r="H19" s="59">
        <v>35955236</v>
      </c>
      <c r="I19" s="59">
        <v>8512088</v>
      </c>
    </row>
    <row r="20" spans="1:9" ht="12.75">
      <c r="A20" s="218" t="s">
        <v>134</v>
      </c>
      <c r="B20" s="218"/>
      <c r="C20" s="218"/>
      <c r="D20" s="218"/>
      <c r="E20" s="218"/>
      <c r="F20" s="218"/>
      <c r="G20" s="6">
        <v>11</v>
      </c>
      <c r="H20" s="59">
        <v>4293612</v>
      </c>
      <c r="I20" s="59">
        <v>4450846</v>
      </c>
    </row>
    <row r="21" spans="1:9" ht="23.25" customHeight="1">
      <c r="A21" s="218" t="s">
        <v>135</v>
      </c>
      <c r="B21" s="218"/>
      <c r="C21" s="218"/>
      <c r="D21" s="218"/>
      <c r="E21" s="218"/>
      <c r="F21" s="218"/>
      <c r="G21" s="6">
        <v>12</v>
      </c>
      <c r="H21" s="59">
        <v>0</v>
      </c>
      <c r="I21" s="59">
        <v>2635000</v>
      </c>
    </row>
    <row r="22" spans="1:9" ht="12.75">
      <c r="A22" s="218" t="s">
        <v>136</v>
      </c>
      <c r="B22" s="218"/>
      <c r="C22" s="218"/>
      <c r="D22" s="218"/>
      <c r="E22" s="218"/>
      <c r="F22" s="218"/>
      <c r="G22" s="6">
        <v>13</v>
      </c>
      <c r="H22" s="59">
        <v>0</v>
      </c>
      <c r="I22" s="59">
        <v>0</v>
      </c>
    </row>
    <row r="23" spans="1:9" ht="12.75">
      <c r="A23" s="218" t="s">
        <v>137</v>
      </c>
      <c r="B23" s="218"/>
      <c r="C23" s="218"/>
      <c r="D23" s="218"/>
      <c r="E23" s="218"/>
      <c r="F23" s="218"/>
      <c r="G23" s="6">
        <v>14</v>
      </c>
      <c r="H23" s="59">
        <v>-924088</v>
      </c>
      <c r="I23" s="59">
        <v>1561000</v>
      </c>
    </row>
    <row r="24" spans="1:9" ht="12.75">
      <c r="A24" s="219" t="s">
        <v>138</v>
      </c>
      <c r="B24" s="220"/>
      <c r="C24" s="220"/>
      <c r="D24" s="220"/>
      <c r="E24" s="220"/>
      <c r="F24" s="220"/>
      <c r="G24" s="220"/>
      <c r="H24" s="220"/>
      <c r="I24" s="220"/>
    </row>
    <row r="25" spans="1:9" ht="12.75">
      <c r="A25" s="218" t="s">
        <v>139</v>
      </c>
      <c r="B25" s="218"/>
      <c r="C25" s="218"/>
      <c r="D25" s="218"/>
      <c r="E25" s="218"/>
      <c r="F25" s="218"/>
      <c r="G25" s="6">
        <v>15</v>
      </c>
      <c r="H25" s="59">
        <v>3815231</v>
      </c>
      <c r="I25" s="59">
        <v>21778000</v>
      </c>
    </row>
    <row r="26" spans="1:9" ht="12.75">
      <c r="A26" s="218" t="s">
        <v>140</v>
      </c>
      <c r="B26" s="218"/>
      <c r="C26" s="218"/>
      <c r="D26" s="218"/>
      <c r="E26" s="218"/>
      <c r="F26" s="218"/>
      <c r="G26" s="6">
        <v>16</v>
      </c>
      <c r="H26" s="59">
        <v>2822965</v>
      </c>
      <c r="I26" s="59">
        <v>-886000</v>
      </c>
    </row>
    <row r="27" spans="1:9" ht="12.75">
      <c r="A27" s="218" t="s">
        <v>141</v>
      </c>
      <c r="B27" s="218"/>
      <c r="C27" s="218"/>
      <c r="D27" s="218"/>
      <c r="E27" s="218"/>
      <c r="F27" s="218"/>
      <c r="G27" s="6">
        <v>17</v>
      </c>
      <c r="H27" s="59">
        <v>-102706583</v>
      </c>
      <c r="I27" s="59">
        <v>36572000</v>
      </c>
    </row>
    <row r="28" spans="1:9" ht="25.5" customHeight="1">
      <c r="A28" s="218" t="s">
        <v>142</v>
      </c>
      <c r="B28" s="218"/>
      <c r="C28" s="218"/>
      <c r="D28" s="218"/>
      <c r="E28" s="218"/>
      <c r="F28" s="218"/>
      <c r="G28" s="6">
        <v>18</v>
      </c>
      <c r="H28" s="59">
        <v>62724584</v>
      </c>
      <c r="I28" s="59">
        <v>11223000</v>
      </c>
    </row>
    <row r="29" spans="1:9" ht="23.25" customHeight="1">
      <c r="A29" s="218" t="s">
        <v>143</v>
      </c>
      <c r="B29" s="218"/>
      <c r="C29" s="218"/>
      <c r="D29" s="218"/>
      <c r="E29" s="218"/>
      <c r="F29" s="218"/>
      <c r="G29" s="6">
        <v>19</v>
      </c>
      <c r="H29" s="59">
        <v>0</v>
      </c>
      <c r="I29" s="59"/>
    </row>
    <row r="30" spans="1:9" ht="27.75" customHeight="1">
      <c r="A30" s="218" t="s">
        <v>144</v>
      </c>
      <c r="B30" s="218"/>
      <c r="C30" s="218"/>
      <c r="D30" s="218"/>
      <c r="E30" s="218"/>
      <c r="F30" s="218"/>
      <c r="G30" s="6">
        <v>20</v>
      </c>
      <c r="H30" s="59">
        <v>0</v>
      </c>
      <c r="I30" s="59"/>
    </row>
    <row r="31" spans="1:9" ht="27.75" customHeight="1">
      <c r="A31" s="218" t="s">
        <v>145</v>
      </c>
      <c r="B31" s="218"/>
      <c r="C31" s="218"/>
      <c r="D31" s="218"/>
      <c r="E31" s="218"/>
      <c r="F31" s="218"/>
      <c r="G31" s="6">
        <v>21</v>
      </c>
      <c r="H31" s="59">
        <v>-4101531</v>
      </c>
      <c r="I31" s="59">
        <v>-136000</v>
      </c>
    </row>
    <row r="32" spans="1:9" ht="29.25" customHeight="1">
      <c r="A32" s="218" t="s">
        <v>147</v>
      </c>
      <c r="B32" s="218"/>
      <c r="C32" s="218"/>
      <c r="D32" s="218"/>
      <c r="E32" s="218"/>
      <c r="F32" s="218"/>
      <c r="G32" s="6">
        <v>22</v>
      </c>
      <c r="H32" s="59">
        <v>1619352</v>
      </c>
      <c r="I32" s="59">
        <v>3288000</v>
      </c>
    </row>
    <row r="33" spans="1:9" ht="12.75">
      <c r="A33" s="218" t="s">
        <v>148</v>
      </c>
      <c r="B33" s="218"/>
      <c r="C33" s="218"/>
      <c r="D33" s="218"/>
      <c r="E33" s="218"/>
      <c r="F33" s="218"/>
      <c r="G33" s="6">
        <v>23</v>
      </c>
      <c r="H33" s="59">
        <v>1235175</v>
      </c>
      <c r="I33" s="59">
        <v>3730000</v>
      </c>
    </row>
    <row r="34" spans="1:9" ht="12.75">
      <c r="A34" s="218" t="s">
        <v>149</v>
      </c>
      <c r="B34" s="218"/>
      <c r="C34" s="218"/>
      <c r="D34" s="218"/>
      <c r="E34" s="218"/>
      <c r="F34" s="218"/>
      <c r="G34" s="6">
        <v>24</v>
      </c>
      <c r="H34" s="59">
        <v>0</v>
      </c>
      <c r="I34" s="59">
        <v>0</v>
      </c>
    </row>
    <row r="35" spans="1:9" ht="12.75">
      <c r="A35" s="218" t="s">
        <v>150</v>
      </c>
      <c r="B35" s="218"/>
      <c r="C35" s="218"/>
      <c r="D35" s="218"/>
      <c r="E35" s="218"/>
      <c r="F35" s="218"/>
      <c r="G35" s="6">
        <v>25</v>
      </c>
      <c r="H35" s="59">
        <v>41189570</v>
      </c>
      <c r="I35" s="59">
        <v>56651857</v>
      </c>
    </row>
    <row r="36" spans="1:9" ht="12.75">
      <c r="A36" s="218" t="s">
        <v>151</v>
      </c>
      <c r="B36" s="218"/>
      <c r="C36" s="218"/>
      <c r="D36" s="218"/>
      <c r="E36" s="218"/>
      <c r="F36" s="218"/>
      <c r="G36" s="6">
        <v>26</v>
      </c>
      <c r="H36" s="59">
        <v>57826954</v>
      </c>
      <c r="I36" s="59">
        <v>9920153</v>
      </c>
    </row>
    <row r="37" spans="1:9" ht="12.75">
      <c r="A37" s="218" t="s">
        <v>152</v>
      </c>
      <c r="B37" s="218"/>
      <c r="C37" s="218"/>
      <c r="D37" s="218"/>
      <c r="E37" s="218"/>
      <c r="F37" s="218"/>
      <c r="G37" s="6">
        <v>27</v>
      </c>
      <c r="H37" s="59">
        <v>-134746462</v>
      </c>
      <c r="I37" s="59">
        <v>-102891081</v>
      </c>
    </row>
    <row r="38" spans="1:9" ht="12.75">
      <c r="A38" s="218" t="s">
        <v>153</v>
      </c>
      <c r="B38" s="218"/>
      <c r="C38" s="218"/>
      <c r="D38" s="218"/>
      <c r="E38" s="218"/>
      <c r="F38" s="218"/>
      <c r="G38" s="6">
        <v>28</v>
      </c>
      <c r="H38" s="59">
        <v>0</v>
      </c>
      <c r="I38" s="59">
        <v>0</v>
      </c>
    </row>
    <row r="39" spans="1:9" ht="12.75">
      <c r="A39" s="218" t="s">
        <v>154</v>
      </c>
      <c r="B39" s="218"/>
      <c r="C39" s="218"/>
      <c r="D39" s="218"/>
      <c r="E39" s="218"/>
      <c r="F39" s="218"/>
      <c r="G39" s="6">
        <v>29</v>
      </c>
      <c r="H39" s="59">
        <v>918106</v>
      </c>
      <c r="I39" s="59">
        <v>3451902</v>
      </c>
    </row>
    <row r="40" spans="1:9" ht="12.75">
      <c r="A40" s="218" t="s">
        <v>155</v>
      </c>
      <c r="B40" s="218"/>
      <c r="C40" s="218"/>
      <c r="D40" s="218"/>
      <c r="E40" s="218"/>
      <c r="F40" s="218"/>
      <c r="G40" s="6">
        <v>30</v>
      </c>
      <c r="H40" s="59">
        <v>266039</v>
      </c>
      <c r="I40" s="59">
        <v>373820</v>
      </c>
    </row>
    <row r="41" spans="1:9" ht="12.75">
      <c r="A41" s="218" t="s">
        <v>156</v>
      </c>
      <c r="B41" s="218"/>
      <c r="C41" s="218"/>
      <c r="D41" s="218"/>
      <c r="E41" s="218"/>
      <c r="F41" s="218"/>
      <c r="G41" s="6">
        <v>31</v>
      </c>
      <c r="H41" s="59">
        <v>0</v>
      </c>
      <c r="I41" s="59">
        <v>0</v>
      </c>
    </row>
    <row r="42" spans="1:9" ht="12.75">
      <c r="A42" s="218" t="s">
        <v>157</v>
      </c>
      <c r="B42" s="218"/>
      <c r="C42" s="218"/>
      <c r="D42" s="218"/>
      <c r="E42" s="218"/>
      <c r="F42" s="218"/>
      <c r="G42" s="6">
        <v>32</v>
      </c>
      <c r="H42" s="59">
        <v>-2878120</v>
      </c>
      <c r="I42" s="59">
        <v>-2797722</v>
      </c>
    </row>
    <row r="43" spans="1:9" ht="12.75">
      <c r="A43" s="218" t="s">
        <v>158</v>
      </c>
      <c r="B43" s="218"/>
      <c r="C43" s="218"/>
      <c r="D43" s="218"/>
      <c r="E43" s="218"/>
      <c r="F43" s="218"/>
      <c r="G43" s="6">
        <v>33</v>
      </c>
      <c r="H43" s="59">
        <v>0</v>
      </c>
      <c r="I43" s="59">
        <v>0</v>
      </c>
    </row>
    <row r="44" spans="1:9" ht="13.5" customHeight="1">
      <c r="A44" s="230" t="s">
        <v>159</v>
      </c>
      <c r="B44" s="230"/>
      <c r="C44" s="230"/>
      <c r="D44" s="230"/>
      <c r="E44" s="230"/>
      <c r="F44" s="230"/>
      <c r="G44" s="6">
        <v>34</v>
      </c>
      <c r="H44" s="60">
        <f>SUM(H25:H43)+SUM(H17:H23)+SUM(H8:H15)</f>
        <v>-28769707</v>
      </c>
      <c r="I44" s="60">
        <f>SUM(I25:I43)+SUM(I17:I23)+SUM(I8:I15)</f>
        <v>59726066</v>
      </c>
    </row>
    <row r="45" spans="1:9" ht="12.75">
      <c r="A45" s="219" t="s">
        <v>18</v>
      </c>
      <c r="B45" s="220"/>
      <c r="C45" s="220"/>
      <c r="D45" s="220"/>
      <c r="E45" s="220"/>
      <c r="F45" s="220"/>
      <c r="G45" s="220"/>
      <c r="H45" s="220"/>
      <c r="I45" s="220"/>
    </row>
    <row r="46" spans="1:9" ht="24.75" customHeight="1">
      <c r="A46" s="218" t="s">
        <v>160</v>
      </c>
      <c r="B46" s="218"/>
      <c r="C46" s="218"/>
      <c r="D46" s="218"/>
      <c r="E46" s="218"/>
      <c r="F46" s="218"/>
      <c r="G46" s="6">
        <v>35</v>
      </c>
      <c r="H46" s="59">
        <v>2648662</v>
      </c>
      <c r="I46" s="59">
        <v>-4743000</v>
      </c>
    </row>
    <row r="47" spans="1:9" ht="26.25" customHeight="1">
      <c r="A47" s="218" t="s">
        <v>161</v>
      </c>
      <c r="B47" s="218"/>
      <c r="C47" s="218"/>
      <c r="D47" s="218"/>
      <c r="E47" s="218"/>
      <c r="F47" s="218"/>
      <c r="G47" s="6">
        <v>36</v>
      </c>
      <c r="H47" s="59">
        <v>6650000</v>
      </c>
      <c r="I47" s="59">
        <v>0</v>
      </c>
    </row>
    <row r="48" spans="1:9" ht="24" customHeight="1">
      <c r="A48" s="218" t="s">
        <v>162</v>
      </c>
      <c r="B48" s="218"/>
      <c r="C48" s="218"/>
      <c r="D48" s="218"/>
      <c r="E48" s="218"/>
      <c r="F48" s="218"/>
      <c r="G48" s="6">
        <v>37</v>
      </c>
      <c r="H48" s="59">
        <v>0</v>
      </c>
      <c r="I48" s="59">
        <v>0</v>
      </c>
    </row>
    <row r="49" spans="1:9" ht="12.75">
      <c r="A49" s="218" t="s">
        <v>163</v>
      </c>
      <c r="B49" s="218"/>
      <c r="C49" s="218"/>
      <c r="D49" s="218"/>
      <c r="E49" s="218"/>
      <c r="F49" s="218"/>
      <c r="G49" s="6">
        <v>38</v>
      </c>
      <c r="H49" s="59">
        <v>0</v>
      </c>
      <c r="I49" s="59">
        <v>0</v>
      </c>
    </row>
    <row r="50" spans="1:9" ht="12.75">
      <c r="A50" s="218" t="s">
        <v>164</v>
      </c>
      <c r="B50" s="218"/>
      <c r="C50" s="218"/>
      <c r="D50" s="218"/>
      <c r="E50" s="218"/>
      <c r="F50" s="218"/>
      <c r="G50" s="6">
        <v>39</v>
      </c>
      <c r="H50" s="59">
        <v>0</v>
      </c>
      <c r="I50" s="59">
        <v>0</v>
      </c>
    </row>
    <row r="51" spans="1:9" ht="12.75">
      <c r="A51" s="230" t="s">
        <v>165</v>
      </c>
      <c r="B51" s="230"/>
      <c r="C51" s="230"/>
      <c r="D51" s="230"/>
      <c r="E51" s="230"/>
      <c r="F51" s="230"/>
      <c r="G51" s="6">
        <v>40</v>
      </c>
      <c r="H51" s="60">
        <f>SUM(H46:H50)</f>
        <v>9298662</v>
      </c>
      <c r="I51" s="60">
        <f>SUM(I46:I50)</f>
        <v>-4743000</v>
      </c>
    </row>
    <row r="52" spans="1:9" ht="12.75">
      <c r="A52" s="219" t="s">
        <v>19</v>
      </c>
      <c r="B52" s="220"/>
      <c r="C52" s="220"/>
      <c r="D52" s="220"/>
      <c r="E52" s="220"/>
      <c r="F52" s="220"/>
      <c r="G52" s="220"/>
      <c r="H52" s="220"/>
      <c r="I52" s="220"/>
    </row>
    <row r="53" spans="1:9" ht="23.25" customHeight="1">
      <c r="A53" s="218" t="s">
        <v>166</v>
      </c>
      <c r="B53" s="218"/>
      <c r="C53" s="218"/>
      <c r="D53" s="218"/>
      <c r="E53" s="218"/>
      <c r="F53" s="218"/>
      <c r="G53" s="6">
        <v>41</v>
      </c>
      <c r="H53" s="59">
        <v>-40482566</v>
      </c>
      <c r="I53" s="59">
        <v>43336000</v>
      </c>
    </row>
    <row r="54" spans="1:9" ht="12.75">
      <c r="A54" s="218" t="s">
        <v>167</v>
      </c>
      <c r="B54" s="218"/>
      <c r="C54" s="218"/>
      <c r="D54" s="218"/>
      <c r="E54" s="218"/>
      <c r="F54" s="218"/>
      <c r="G54" s="6">
        <v>42</v>
      </c>
      <c r="H54" s="59">
        <v>0</v>
      </c>
      <c r="I54" s="59">
        <v>0</v>
      </c>
    </row>
    <row r="55" spans="1:9" ht="12.75">
      <c r="A55" s="228" t="s">
        <v>168</v>
      </c>
      <c r="B55" s="228"/>
      <c r="C55" s="228"/>
      <c r="D55" s="228"/>
      <c r="E55" s="228"/>
      <c r="F55" s="228"/>
      <c r="G55" s="6">
        <v>43</v>
      </c>
      <c r="H55" s="59">
        <v>0</v>
      </c>
      <c r="I55" s="59">
        <v>0</v>
      </c>
    </row>
    <row r="56" spans="1:9" ht="12.75">
      <c r="A56" s="228" t="s">
        <v>169</v>
      </c>
      <c r="B56" s="228"/>
      <c r="C56" s="228"/>
      <c r="D56" s="228"/>
      <c r="E56" s="228"/>
      <c r="F56" s="228"/>
      <c r="G56" s="6">
        <v>44</v>
      </c>
      <c r="H56" s="59">
        <v>0</v>
      </c>
      <c r="I56" s="59">
        <v>0</v>
      </c>
    </row>
    <row r="57" spans="1:9" ht="12.75">
      <c r="A57" s="218" t="s">
        <v>170</v>
      </c>
      <c r="B57" s="218"/>
      <c r="C57" s="218"/>
      <c r="D57" s="218"/>
      <c r="E57" s="218"/>
      <c r="F57" s="218"/>
      <c r="G57" s="6">
        <v>45</v>
      </c>
      <c r="H57" s="59">
        <v>0</v>
      </c>
      <c r="I57" s="59">
        <v>0</v>
      </c>
    </row>
    <row r="58" spans="1:9" ht="12.75">
      <c r="A58" s="218" t="s">
        <v>171</v>
      </c>
      <c r="B58" s="218"/>
      <c r="C58" s="218"/>
      <c r="D58" s="218"/>
      <c r="E58" s="218"/>
      <c r="F58" s="218"/>
      <c r="G58" s="6">
        <v>46</v>
      </c>
      <c r="H58" s="59">
        <v>-972479</v>
      </c>
      <c r="I58" s="106">
        <v>-693000</v>
      </c>
    </row>
    <row r="59" spans="1:9" ht="12.75">
      <c r="A59" s="230" t="s">
        <v>173</v>
      </c>
      <c r="B59" s="218"/>
      <c r="C59" s="218"/>
      <c r="D59" s="218"/>
      <c r="E59" s="218"/>
      <c r="F59" s="218"/>
      <c r="G59" s="6">
        <v>47</v>
      </c>
      <c r="H59" s="60">
        <f>H53+H54+H55+H56+H57+H58</f>
        <v>-41455045</v>
      </c>
      <c r="I59" s="60">
        <f>I53+I54+I55+I56+I57+I58</f>
        <v>42643000</v>
      </c>
    </row>
    <row r="60" spans="1:9" ht="25.5" customHeight="1">
      <c r="A60" s="230" t="s">
        <v>172</v>
      </c>
      <c r="B60" s="230"/>
      <c r="C60" s="230"/>
      <c r="D60" s="230"/>
      <c r="E60" s="230"/>
      <c r="F60" s="230"/>
      <c r="G60" s="6">
        <v>48</v>
      </c>
      <c r="H60" s="60">
        <f>H44+H51+H59</f>
        <v>-60926090</v>
      </c>
      <c r="I60" s="60">
        <f>I44+I51+I59</f>
        <v>97626066</v>
      </c>
    </row>
    <row r="61" spans="1:9" ht="12.75">
      <c r="A61" s="230" t="s">
        <v>222</v>
      </c>
      <c r="B61" s="218"/>
      <c r="C61" s="218"/>
      <c r="D61" s="218"/>
      <c r="E61" s="218"/>
      <c r="F61" s="218"/>
      <c r="G61" s="6">
        <v>49</v>
      </c>
      <c r="H61" s="61">
        <v>264520327</v>
      </c>
      <c r="I61" s="61">
        <v>203594237</v>
      </c>
    </row>
    <row r="62" spans="1:9" ht="12.75">
      <c r="A62" s="218" t="s">
        <v>174</v>
      </c>
      <c r="B62" s="218"/>
      <c r="C62" s="218"/>
      <c r="D62" s="218"/>
      <c r="E62" s="218"/>
      <c r="F62" s="218"/>
      <c r="G62" s="6">
        <v>50</v>
      </c>
      <c r="H62" s="61"/>
      <c r="I62" s="61"/>
    </row>
    <row r="63" spans="1:9" ht="12.75">
      <c r="A63" s="227" t="s">
        <v>223</v>
      </c>
      <c r="B63" s="228"/>
      <c r="C63" s="228"/>
      <c r="D63" s="228"/>
      <c r="E63" s="228"/>
      <c r="F63" s="228"/>
      <c r="G63" s="6">
        <v>51</v>
      </c>
      <c r="H63" s="60">
        <f>H60+H61+H62</f>
        <v>203594237</v>
      </c>
      <c r="I63" s="60">
        <f>I60+I61+I62</f>
        <v>301220303</v>
      </c>
    </row>
  </sheetData>
  <sheetProtection sheet="1" objects="1" scenarios="1"/>
  <mergeCells count="63">
    <mergeCell ref="A42:F42"/>
    <mergeCell ref="A43:F43"/>
    <mergeCell ref="A31:F31"/>
    <mergeCell ref="A51:F51"/>
    <mergeCell ref="A37:F37"/>
    <mergeCell ref="A38:F38"/>
    <mergeCell ref="A39:F39"/>
    <mergeCell ref="A40:F40"/>
    <mergeCell ref="A41:F41"/>
    <mergeCell ref="A46:F46"/>
    <mergeCell ref="A47:F47"/>
    <mergeCell ref="A35:F35"/>
    <mergeCell ref="A36:F36"/>
    <mergeCell ref="A44:F44"/>
    <mergeCell ref="A45:I45"/>
    <mergeCell ref="A29:F29"/>
    <mergeCell ref="A30:F30"/>
    <mergeCell ref="A32:F32"/>
    <mergeCell ref="A33:F33"/>
    <mergeCell ref="A34:F34"/>
    <mergeCell ref="A63:F63"/>
    <mergeCell ref="A4:I4"/>
    <mergeCell ref="A58:F58"/>
    <mergeCell ref="A59:F59"/>
    <mergeCell ref="A60:F60"/>
    <mergeCell ref="A61:F61"/>
    <mergeCell ref="A62:F62"/>
    <mergeCell ref="A53:F53"/>
    <mergeCell ref="A54:F54"/>
    <mergeCell ref="A55:F55"/>
    <mergeCell ref="A56:F56"/>
    <mergeCell ref="A57:F57"/>
    <mergeCell ref="A48:F48"/>
    <mergeCell ref="A49:F49"/>
    <mergeCell ref="A50:F50"/>
    <mergeCell ref="A52:I52"/>
    <mergeCell ref="A2:H2"/>
    <mergeCell ref="A1:H1"/>
    <mergeCell ref="A5:F5"/>
    <mergeCell ref="A27:F27"/>
    <mergeCell ref="A3:I3"/>
    <mergeCell ref="A6:F6"/>
    <mergeCell ref="A17:F17"/>
    <mergeCell ref="A19:F19"/>
    <mergeCell ref="A8:F8"/>
    <mergeCell ref="A9:F9"/>
    <mergeCell ref="A10:F10"/>
    <mergeCell ref="A7:I7"/>
    <mergeCell ref="A11:F11"/>
    <mergeCell ref="A12:F12"/>
    <mergeCell ref="A13:F13"/>
    <mergeCell ref="A16:I16"/>
    <mergeCell ref="A28:F28"/>
    <mergeCell ref="A14:F14"/>
    <mergeCell ref="A15:F15"/>
    <mergeCell ref="A25:F25"/>
    <mergeCell ref="A26:F26"/>
    <mergeCell ref="A24:I24"/>
    <mergeCell ref="A20:F20"/>
    <mergeCell ref="A22:F22"/>
    <mergeCell ref="A23:F23"/>
    <mergeCell ref="A21:F21"/>
    <mergeCell ref="A18:F18"/>
  </mergeCells>
  <conditionalFormatting sqref="I58">
    <cfRule type="cellIs" priority="1" dxfId="0" operator="notEqual" stopIfTrue="1">
      <formula>ROUND(I58,0)</formula>
    </cfRule>
  </conditionalFormatting>
  <dataValidations count="1">
    <dataValidation type="whole" operator="notEqual" allowBlank="1" showInputMessage="1" showErrorMessage="1" errorTitle="Nedopušten upis" error="Dopušten je upis samo cjelobrojnih vrijednosti." sqref="H8:I15 H53:I63 H46:I51 H25:I44 H17:H23 I19:I23 I17">
      <formula1>999999999</formula1>
    </dataValidation>
  </dataValidations>
  <printOptions/>
  <pageMargins left="0.71" right="0.22" top="1" bottom="1" header="0.5" footer="0.5"/>
  <pageSetup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dimension ref="A1:AA27"/>
  <sheetViews>
    <sheetView view="pageBreakPreview" zoomScale="85" zoomScaleSheetLayoutView="85" zoomScalePageLayoutView="0" workbookViewId="0" topLeftCell="A1">
      <selection activeCell="F14" sqref="F14"/>
    </sheetView>
  </sheetViews>
  <sheetFormatPr defaultColWidth="9.140625" defaultRowHeight="12.75"/>
  <cols>
    <col min="1" max="2" width="9.140625" style="1" customWidth="1"/>
    <col min="3" max="3" width="20.8515625" style="1" customWidth="1"/>
    <col min="4" max="4" width="9.140625" style="1" customWidth="1"/>
    <col min="5" max="5" width="9.140625" style="42" customWidth="1"/>
    <col min="6" max="6" width="10.140625" style="42" customWidth="1"/>
    <col min="7" max="7" width="9.140625" style="42" customWidth="1"/>
    <col min="8" max="9" width="9.8515625" style="42" customWidth="1"/>
    <col min="10" max="15" width="9.140625" style="42" customWidth="1"/>
    <col min="16" max="16" width="10.00390625" style="42" customWidth="1"/>
    <col min="17" max="18" width="9.140625" style="42" customWidth="1"/>
    <col min="19" max="16384" width="9.140625" style="1" customWidth="1"/>
  </cols>
  <sheetData>
    <row r="1" spans="1:15" ht="12.75">
      <c r="A1" s="232" t="s">
        <v>9</v>
      </c>
      <c r="B1" s="233"/>
      <c r="C1" s="233"/>
      <c r="D1" s="233"/>
      <c r="E1" s="233"/>
      <c r="F1" s="233"/>
      <c r="G1" s="233"/>
      <c r="H1" s="233"/>
      <c r="I1" s="233"/>
      <c r="J1" s="41"/>
      <c r="K1" s="41"/>
      <c r="L1" s="41"/>
      <c r="M1" s="41"/>
      <c r="N1" s="41"/>
      <c r="O1" s="41"/>
    </row>
    <row r="2" spans="1:27" ht="15.75">
      <c r="A2" s="2"/>
      <c r="B2" s="3"/>
      <c r="C2" s="234" t="s">
        <v>246</v>
      </c>
      <c r="D2" s="234"/>
      <c r="E2" s="43" t="s">
        <v>0</v>
      </c>
      <c r="F2" s="55">
        <v>44196</v>
      </c>
      <c r="G2" s="44"/>
      <c r="H2" s="44"/>
      <c r="I2" s="44"/>
      <c r="J2" s="45"/>
      <c r="K2" s="45"/>
      <c r="L2" s="45"/>
      <c r="M2" s="45"/>
      <c r="N2" s="45"/>
      <c r="O2" s="45"/>
      <c r="R2" s="46" t="s">
        <v>12</v>
      </c>
      <c r="AA2" s="4"/>
    </row>
    <row r="3" spans="1:18" ht="13.5" customHeight="1">
      <c r="A3" s="235" t="s">
        <v>10</v>
      </c>
      <c r="B3" s="243"/>
      <c r="C3" s="243"/>
      <c r="D3" s="235" t="s">
        <v>3</v>
      </c>
      <c r="E3" s="241" t="s">
        <v>11</v>
      </c>
      <c r="F3" s="242"/>
      <c r="G3" s="242"/>
      <c r="H3" s="242"/>
      <c r="I3" s="242"/>
      <c r="J3" s="242"/>
      <c r="K3" s="242"/>
      <c r="L3" s="242"/>
      <c r="M3" s="242"/>
      <c r="N3" s="242"/>
      <c r="O3" s="242"/>
      <c r="P3" s="241" t="s">
        <v>20</v>
      </c>
      <c r="Q3" s="242"/>
      <c r="R3" s="241" t="s">
        <v>187</v>
      </c>
    </row>
    <row r="4" spans="1:18" ht="56.25">
      <c r="A4" s="243"/>
      <c r="B4" s="243"/>
      <c r="C4" s="243"/>
      <c r="D4" s="236"/>
      <c r="E4" s="47" t="s">
        <v>16</v>
      </c>
      <c r="F4" s="47" t="s">
        <v>176</v>
      </c>
      <c r="G4" s="47" t="s">
        <v>177</v>
      </c>
      <c r="H4" s="47" t="s">
        <v>178</v>
      </c>
      <c r="I4" s="47" t="s">
        <v>179</v>
      </c>
      <c r="J4" s="48" t="s">
        <v>180</v>
      </c>
      <c r="K4" s="48" t="s">
        <v>181</v>
      </c>
      <c r="L4" s="48" t="s">
        <v>182</v>
      </c>
      <c r="M4" s="48" t="s">
        <v>183</v>
      </c>
      <c r="N4" s="48" t="s">
        <v>184</v>
      </c>
      <c r="O4" s="48" t="s">
        <v>185</v>
      </c>
      <c r="P4" s="47" t="s">
        <v>179</v>
      </c>
      <c r="Q4" s="47" t="s">
        <v>186</v>
      </c>
      <c r="R4" s="241"/>
    </row>
    <row r="5" spans="1:18" ht="12.75">
      <c r="A5" s="244">
        <v>1</v>
      </c>
      <c r="B5" s="244"/>
      <c r="C5" s="244"/>
      <c r="D5" s="5">
        <v>2</v>
      </c>
      <c r="E5" s="47" t="s">
        <v>7</v>
      </c>
      <c r="F5" s="49" t="s">
        <v>8</v>
      </c>
      <c r="G5" s="47" t="s">
        <v>208</v>
      </c>
      <c r="H5" s="49" t="s">
        <v>209</v>
      </c>
      <c r="I5" s="47" t="s">
        <v>210</v>
      </c>
      <c r="J5" s="49" t="s">
        <v>211</v>
      </c>
      <c r="K5" s="49" t="s">
        <v>212</v>
      </c>
      <c r="L5" s="49" t="s">
        <v>13</v>
      </c>
      <c r="M5" s="49" t="s">
        <v>213</v>
      </c>
      <c r="N5" s="49" t="s">
        <v>214</v>
      </c>
      <c r="O5" s="49" t="s">
        <v>215</v>
      </c>
      <c r="P5" s="47" t="s">
        <v>216</v>
      </c>
      <c r="Q5" s="47" t="s">
        <v>217</v>
      </c>
      <c r="R5" s="49" t="s">
        <v>218</v>
      </c>
    </row>
    <row r="6" spans="1:18" ht="12.75" customHeight="1">
      <c r="A6" s="239" t="s">
        <v>188</v>
      </c>
      <c r="B6" s="240"/>
      <c r="C6" s="240"/>
      <c r="D6" s="6">
        <v>1</v>
      </c>
      <c r="E6" s="50">
        <v>91897200</v>
      </c>
      <c r="F6" s="50">
        <v>148620</v>
      </c>
      <c r="G6" s="50">
        <v>0</v>
      </c>
      <c r="H6" s="50">
        <v>0</v>
      </c>
      <c r="I6" s="50">
        <v>-706282</v>
      </c>
      <c r="J6" s="50">
        <v>63421523</v>
      </c>
      <c r="K6" s="50">
        <v>0</v>
      </c>
      <c r="L6" s="50">
        <v>15182803</v>
      </c>
      <c r="M6" s="50">
        <v>-6592348</v>
      </c>
      <c r="N6" s="50">
        <v>2268783</v>
      </c>
      <c r="O6" s="50">
        <v>0</v>
      </c>
      <c r="P6" s="50">
        <v>0</v>
      </c>
      <c r="Q6" s="50">
        <v>0</v>
      </c>
      <c r="R6" s="51">
        <f>SUM(E6:Q6)</f>
        <v>165620299</v>
      </c>
    </row>
    <row r="7" spans="1:18" ht="30" customHeight="1">
      <c r="A7" s="237" t="s">
        <v>189</v>
      </c>
      <c r="B7" s="238"/>
      <c r="C7" s="238"/>
      <c r="D7" s="6">
        <v>2</v>
      </c>
      <c r="E7" s="50"/>
      <c r="F7" s="50"/>
      <c r="G7" s="50"/>
      <c r="H7" s="50"/>
      <c r="I7" s="50"/>
      <c r="J7" s="50"/>
      <c r="K7" s="50"/>
      <c r="L7" s="50"/>
      <c r="M7" s="50"/>
      <c r="N7" s="50"/>
      <c r="O7" s="50"/>
      <c r="P7" s="50"/>
      <c r="Q7" s="50"/>
      <c r="R7" s="51">
        <f aca="true" t="shared" si="0" ref="R7:R26">SUM(E7:Q7)</f>
        <v>0</v>
      </c>
    </row>
    <row r="8" spans="1:18" ht="27" customHeight="1">
      <c r="A8" s="239" t="s">
        <v>190</v>
      </c>
      <c r="B8" s="240"/>
      <c r="C8" s="240"/>
      <c r="D8" s="6">
        <v>3</v>
      </c>
      <c r="E8" s="50"/>
      <c r="F8" s="50"/>
      <c r="G8" s="50"/>
      <c r="H8" s="50"/>
      <c r="I8" s="50"/>
      <c r="J8" s="50"/>
      <c r="K8" s="50"/>
      <c r="L8" s="50"/>
      <c r="M8" s="50"/>
      <c r="N8" s="50"/>
      <c r="O8" s="50"/>
      <c r="P8" s="50"/>
      <c r="Q8" s="50"/>
      <c r="R8" s="51">
        <f t="shared" si="0"/>
        <v>0</v>
      </c>
    </row>
    <row r="9" spans="1:18" ht="18" customHeight="1">
      <c r="A9" s="245" t="s">
        <v>191</v>
      </c>
      <c r="B9" s="245"/>
      <c r="C9" s="245"/>
      <c r="D9" s="7">
        <v>4</v>
      </c>
      <c r="E9" s="52">
        <f>E6+E7+E8</f>
        <v>91897200</v>
      </c>
      <c r="F9" s="52">
        <f aca="true" t="shared" si="1" ref="F9:Q9">F6+F7+F8</f>
        <v>148620</v>
      </c>
      <c r="G9" s="52">
        <f t="shared" si="1"/>
        <v>0</v>
      </c>
      <c r="H9" s="52">
        <f t="shared" si="1"/>
        <v>0</v>
      </c>
      <c r="I9" s="52">
        <f t="shared" si="1"/>
        <v>-706282</v>
      </c>
      <c r="J9" s="52">
        <f t="shared" si="1"/>
        <v>63421523</v>
      </c>
      <c r="K9" s="52">
        <f t="shared" si="1"/>
        <v>0</v>
      </c>
      <c r="L9" s="52">
        <f t="shared" si="1"/>
        <v>15182803</v>
      </c>
      <c r="M9" s="52">
        <f t="shared" si="1"/>
        <v>-6592348</v>
      </c>
      <c r="N9" s="52">
        <f t="shared" si="1"/>
        <v>2268783</v>
      </c>
      <c r="O9" s="52">
        <f t="shared" si="1"/>
        <v>0</v>
      </c>
      <c r="P9" s="52">
        <f t="shared" si="1"/>
        <v>0</v>
      </c>
      <c r="Q9" s="52">
        <f t="shared" si="1"/>
        <v>0</v>
      </c>
      <c r="R9" s="51">
        <f t="shared" si="0"/>
        <v>165620299</v>
      </c>
    </row>
    <row r="10" spans="1:18" ht="33" customHeight="1">
      <c r="A10" s="237" t="s">
        <v>192</v>
      </c>
      <c r="B10" s="238"/>
      <c r="C10" s="238"/>
      <c r="D10" s="6">
        <v>5</v>
      </c>
      <c r="E10" s="50">
        <v>0</v>
      </c>
      <c r="F10" s="50">
        <v>0</v>
      </c>
      <c r="G10" s="50">
        <v>0</v>
      </c>
      <c r="H10" s="50">
        <v>0</v>
      </c>
      <c r="I10" s="50">
        <v>0</v>
      </c>
      <c r="J10" s="50">
        <v>0</v>
      </c>
      <c r="K10" s="50">
        <v>0</v>
      </c>
      <c r="L10" s="50">
        <v>0</v>
      </c>
      <c r="M10" s="50">
        <v>0</v>
      </c>
      <c r="N10" s="50">
        <v>0</v>
      </c>
      <c r="O10" s="50">
        <v>0</v>
      </c>
      <c r="P10" s="50">
        <v>0</v>
      </c>
      <c r="Q10" s="50">
        <v>0</v>
      </c>
      <c r="R10" s="51">
        <f t="shared" si="0"/>
        <v>0</v>
      </c>
    </row>
    <row r="11" spans="1:18" ht="23.25" customHeight="1">
      <c r="A11" s="237" t="s">
        <v>193</v>
      </c>
      <c r="B11" s="238"/>
      <c r="C11" s="238"/>
      <c r="D11" s="6">
        <v>6</v>
      </c>
      <c r="E11" s="50">
        <v>0</v>
      </c>
      <c r="F11" s="50">
        <v>0</v>
      </c>
      <c r="G11" s="50">
        <v>0</v>
      </c>
      <c r="H11" s="50">
        <v>0</v>
      </c>
      <c r="I11" s="50">
        <v>0</v>
      </c>
      <c r="J11" s="50">
        <v>0</v>
      </c>
      <c r="K11" s="50">
        <v>0</v>
      </c>
      <c r="L11" s="50">
        <v>0</v>
      </c>
      <c r="M11" s="50">
        <v>0</v>
      </c>
      <c r="N11" s="50">
        <v>0</v>
      </c>
      <c r="O11" s="50">
        <v>0</v>
      </c>
      <c r="P11" s="50">
        <v>0</v>
      </c>
      <c r="Q11" s="50">
        <v>0</v>
      </c>
      <c r="R11" s="51">
        <f t="shared" si="0"/>
        <v>0</v>
      </c>
    </row>
    <row r="12" spans="1:18" ht="27" customHeight="1">
      <c r="A12" s="237" t="s">
        <v>194</v>
      </c>
      <c r="B12" s="238"/>
      <c r="C12" s="238"/>
      <c r="D12" s="6">
        <v>7</v>
      </c>
      <c r="E12" s="50">
        <v>0</v>
      </c>
      <c r="F12" s="50">
        <v>0</v>
      </c>
      <c r="G12" s="50">
        <v>0</v>
      </c>
      <c r="H12" s="50">
        <v>0</v>
      </c>
      <c r="I12" s="50">
        <v>0</v>
      </c>
      <c r="J12" s="50">
        <v>0</v>
      </c>
      <c r="K12" s="50">
        <v>0</v>
      </c>
      <c r="L12" s="50">
        <v>0</v>
      </c>
      <c r="M12" s="50">
        <v>0</v>
      </c>
      <c r="N12" s="50">
        <v>0</v>
      </c>
      <c r="O12" s="50">
        <v>0</v>
      </c>
      <c r="P12" s="50">
        <v>0</v>
      </c>
      <c r="Q12" s="50">
        <v>0</v>
      </c>
      <c r="R12" s="51">
        <f t="shared" si="0"/>
        <v>0</v>
      </c>
    </row>
    <row r="13" spans="1:18" ht="24.75" customHeight="1">
      <c r="A13" s="239" t="s">
        <v>195</v>
      </c>
      <c r="B13" s="240"/>
      <c r="C13" s="240"/>
      <c r="D13" s="6">
        <v>8</v>
      </c>
      <c r="E13" s="50">
        <v>0</v>
      </c>
      <c r="F13" s="50">
        <v>0</v>
      </c>
      <c r="G13" s="50">
        <v>0</v>
      </c>
      <c r="H13" s="50">
        <v>0</v>
      </c>
      <c r="I13" s="50">
        <v>0</v>
      </c>
      <c r="J13" s="50">
        <v>0</v>
      </c>
      <c r="K13" s="50">
        <v>0</v>
      </c>
      <c r="L13" s="50">
        <v>0</v>
      </c>
      <c r="M13" s="50">
        <v>0</v>
      </c>
      <c r="N13" s="50">
        <v>0</v>
      </c>
      <c r="O13" s="50">
        <v>0</v>
      </c>
      <c r="P13" s="50">
        <v>0</v>
      </c>
      <c r="Q13" s="50">
        <v>0</v>
      </c>
      <c r="R13" s="51">
        <f t="shared" si="0"/>
        <v>0</v>
      </c>
    </row>
    <row r="14" spans="1:18" ht="12.75" customHeight="1">
      <c r="A14" s="237" t="s">
        <v>196</v>
      </c>
      <c r="B14" s="238"/>
      <c r="C14" s="238"/>
      <c r="D14" s="6">
        <v>9</v>
      </c>
      <c r="E14" s="50">
        <v>0</v>
      </c>
      <c r="F14" s="50">
        <v>0</v>
      </c>
      <c r="G14" s="50">
        <v>0</v>
      </c>
      <c r="H14" s="50">
        <v>0</v>
      </c>
      <c r="I14" s="50">
        <v>0</v>
      </c>
      <c r="J14" s="50">
        <v>0</v>
      </c>
      <c r="K14" s="50">
        <v>0</v>
      </c>
      <c r="L14" s="50">
        <v>0</v>
      </c>
      <c r="M14" s="50">
        <v>0</v>
      </c>
      <c r="N14" s="50">
        <v>0</v>
      </c>
      <c r="O14" s="50">
        <v>0</v>
      </c>
      <c r="P14" s="50">
        <v>0</v>
      </c>
      <c r="Q14" s="50">
        <v>0</v>
      </c>
      <c r="R14" s="51">
        <f t="shared" si="0"/>
        <v>0</v>
      </c>
    </row>
    <row r="15" spans="1:18" ht="24" customHeight="1">
      <c r="A15" s="239" t="s">
        <v>197</v>
      </c>
      <c r="B15" s="240"/>
      <c r="C15" s="240"/>
      <c r="D15" s="6">
        <v>10</v>
      </c>
      <c r="E15" s="50">
        <v>0</v>
      </c>
      <c r="F15" s="50">
        <v>0</v>
      </c>
      <c r="G15" s="50">
        <v>0</v>
      </c>
      <c r="H15" s="50">
        <v>0</v>
      </c>
      <c r="I15" s="50">
        <v>0</v>
      </c>
      <c r="J15" s="50">
        <v>0</v>
      </c>
      <c r="K15" s="50">
        <v>0</v>
      </c>
      <c r="L15" s="50">
        <v>0</v>
      </c>
      <c r="M15" s="50">
        <v>0</v>
      </c>
      <c r="N15" s="50">
        <v>0</v>
      </c>
      <c r="O15" s="50">
        <v>0</v>
      </c>
      <c r="P15" s="50">
        <v>0</v>
      </c>
      <c r="Q15" s="50">
        <v>0</v>
      </c>
      <c r="R15" s="51">
        <f t="shared" si="0"/>
        <v>0</v>
      </c>
    </row>
    <row r="16" spans="1:18" ht="12.75" customHeight="1">
      <c r="A16" s="237" t="s">
        <v>198</v>
      </c>
      <c r="B16" s="238"/>
      <c r="C16" s="238"/>
      <c r="D16" s="6">
        <v>11</v>
      </c>
      <c r="E16" s="50">
        <v>0</v>
      </c>
      <c r="F16" s="50">
        <v>0</v>
      </c>
      <c r="G16" s="50">
        <v>0</v>
      </c>
      <c r="H16" s="50">
        <v>0</v>
      </c>
      <c r="I16" s="50">
        <v>0</v>
      </c>
      <c r="J16" s="50">
        <v>0</v>
      </c>
      <c r="K16" s="50">
        <v>0</v>
      </c>
      <c r="L16" s="50">
        <v>0</v>
      </c>
      <c r="M16" s="50">
        <v>0</v>
      </c>
      <c r="N16" s="50">
        <v>0</v>
      </c>
      <c r="O16" s="50">
        <v>0</v>
      </c>
      <c r="P16" s="50">
        <v>0</v>
      </c>
      <c r="Q16" s="50">
        <v>0</v>
      </c>
      <c r="R16" s="51">
        <f t="shared" si="0"/>
        <v>0</v>
      </c>
    </row>
    <row r="17" spans="1:18" ht="12.75" customHeight="1">
      <c r="A17" s="237" t="s">
        <v>21</v>
      </c>
      <c r="B17" s="238"/>
      <c r="C17" s="238"/>
      <c r="D17" s="6">
        <v>12</v>
      </c>
      <c r="E17" s="50">
        <v>0</v>
      </c>
      <c r="F17" s="50">
        <v>0</v>
      </c>
      <c r="G17" s="50">
        <v>0</v>
      </c>
      <c r="H17" s="50">
        <v>0</v>
      </c>
      <c r="I17" s="50">
        <v>0</v>
      </c>
      <c r="J17" s="50">
        <v>0</v>
      </c>
      <c r="K17" s="50">
        <v>0</v>
      </c>
      <c r="L17" s="50">
        <v>0</v>
      </c>
      <c r="M17" s="50">
        <v>0</v>
      </c>
      <c r="N17" s="50">
        <v>0</v>
      </c>
      <c r="O17" s="50">
        <v>0</v>
      </c>
      <c r="P17" s="50">
        <v>0</v>
      </c>
      <c r="Q17" s="50">
        <v>0</v>
      </c>
      <c r="R17" s="51">
        <f t="shared" si="0"/>
        <v>0</v>
      </c>
    </row>
    <row r="18" spans="1:18" ht="12.75" customHeight="1">
      <c r="A18" s="237" t="s">
        <v>199</v>
      </c>
      <c r="B18" s="238"/>
      <c r="C18" s="238"/>
      <c r="D18" s="6">
        <v>13</v>
      </c>
      <c r="E18" s="50">
        <v>0</v>
      </c>
      <c r="F18" s="50">
        <v>0</v>
      </c>
      <c r="G18" s="50">
        <v>0</v>
      </c>
      <c r="H18" s="50">
        <v>0</v>
      </c>
      <c r="I18" s="50">
        <v>0</v>
      </c>
      <c r="J18" s="50">
        <v>0</v>
      </c>
      <c r="K18" s="50">
        <v>0</v>
      </c>
      <c r="L18" s="50">
        <v>0</v>
      </c>
      <c r="M18" s="50">
        <v>0</v>
      </c>
      <c r="N18" s="50">
        <v>0</v>
      </c>
      <c r="O18" s="50">
        <v>0</v>
      </c>
      <c r="P18" s="50">
        <v>0</v>
      </c>
      <c r="Q18" s="50">
        <v>0</v>
      </c>
      <c r="R18" s="51">
        <f t="shared" si="0"/>
        <v>0</v>
      </c>
    </row>
    <row r="19" spans="1:18" ht="24" customHeight="1">
      <c r="A19" s="237" t="s">
        <v>200</v>
      </c>
      <c r="B19" s="238"/>
      <c r="C19" s="238"/>
      <c r="D19" s="6">
        <v>14</v>
      </c>
      <c r="E19" s="50">
        <v>0</v>
      </c>
      <c r="F19" s="50">
        <v>0</v>
      </c>
      <c r="G19" s="50">
        <v>0</v>
      </c>
      <c r="H19" s="50">
        <v>0</v>
      </c>
      <c r="I19" s="50">
        <v>0</v>
      </c>
      <c r="J19" s="50">
        <v>0</v>
      </c>
      <c r="K19" s="50">
        <v>0</v>
      </c>
      <c r="L19" s="50">
        <v>0</v>
      </c>
      <c r="M19" s="50">
        <v>0</v>
      </c>
      <c r="N19" s="50">
        <v>0</v>
      </c>
      <c r="O19" s="50">
        <v>0</v>
      </c>
      <c r="P19" s="50">
        <v>0</v>
      </c>
      <c r="Q19" s="50">
        <v>0</v>
      </c>
      <c r="R19" s="51">
        <f t="shared" si="0"/>
        <v>0</v>
      </c>
    </row>
    <row r="20" spans="1:18" ht="24" customHeight="1">
      <c r="A20" s="237" t="s">
        <v>201</v>
      </c>
      <c r="B20" s="238"/>
      <c r="C20" s="238"/>
      <c r="D20" s="6">
        <v>15</v>
      </c>
      <c r="E20" s="50">
        <v>0</v>
      </c>
      <c r="F20" s="50">
        <v>0</v>
      </c>
      <c r="G20" s="50">
        <v>0</v>
      </c>
      <c r="H20" s="50">
        <v>0</v>
      </c>
      <c r="I20" s="50">
        <v>0</v>
      </c>
      <c r="J20" s="50">
        <v>0</v>
      </c>
      <c r="K20" s="50">
        <v>0</v>
      </c>
      <c r="L20" s="50">
        <v>0</v>
      </c>
      <c r="M20" s="50">
        <v>0</v>
      </c>
      <c r="N20" s="50">
        <v>0</v>
      </c>
      <c r="O20" s="50">
        <v>0</v>
      </c>
      <c r="P20" s="50">
        <v>0</v>
      </c>
      <c r="Q20" s="50">
        <v>0</v>
      </c>
      <c r="R20" s="51">
        <f t="shared" si="0"/>
        <v>0</v>
      </c>
    </row>
    <row r="21" spans="1:18" ht="20.25" customHeight="1">
      <c r="A21" s="239" t="s">
        <v>202</v>
      </c>
      <c r="B21" s="240"/>
      <c r="C21" s="240"/>
      <c r="D21" s="6">
        <v>16</v>
      </c>
      <c r="E21" s="50">
        <v>0</v>
      </c>
      <c r="F21" s="50">
        <v>0</v>
      </c>
      <c r="G21" s="50">
        <v>0</v>
      </c>
      <c r="H21" s="50">
        <v>0</v>
      </c>
      <c r="I21" s="50">
        <v>-47356</v>
      </c>
      <c r="J21" s="50">
        <v>2316139</v>
      </c>
      <c r="K21" s="50">
        <v>0</v>
      </c>
      <c r="L21" s="50">
        <v>0</v>
      </c>
      <c r="M21" s="50"/>
      <c r="N21" s="50">
        <v>-2268783</v>
      </c>
      <c r="O21" s="50">
        <v>0</v>
      </c>
      <c r="P21" s="50">
        <v>0</v>
      </c>
      <c r="Q21" s="50">
        <v>0</v>
      </c>
      <c r="R21" s="51">
        <f t="shared" si="0"/>
        <v>0</v>
      </c>
    </row>
    <row r="22" spans="1:18" ht="20.25" customHeight="1">
      <c r="A22" s="239" t="s">
        <v>204</v>
      </c>
      <c r="B22" s="240"/>
      <c r="C22" s="240"/>
      <c r="D22" s="6">
        <v>17</v>
      </c>
      <c r="E22" s="50">
        <v>0</v>
      </c>
      <c r="F22" s="50">
        <v>0</v>
      </c>
      <c r="G22" s="50">
        <v>0</v>
      </c>
      <c r="H22" s="50">
        <v>0</v>
      </c>
      <c r="I22" s="50">
        <v>0</v>
      </c>
      <c r="J22" s="50">
        <v>0</v>
      </c>
      <c r="K22" s="50">
        <v>0</v>
      </c>
      <c r="L22" s="50">
        <v>0</v>
      </c>
      <c r="M22" s="50">
        <v>0</v>
      </c>
      <c r="N22" s="50">
        <v>0</v>
      </c>
      <c r="O22" s="50">
        <v>0</v>
      </c>
      <c r="P22" s="50">
        <v>0</v>
      </c>
      <c r="Q22" s="50">
        <v>0</v>
      </c>
      <c r="R22" s="51">
        <f t="shared" si="0"/>
        <v>0</v>
      </c>
    </row>
    <row r="23" spans="1:18" ht="20.25" customHeight="1">
      <c r="A23" s="239" t="s">
        <v>205</v>
      </c>
      <c r="B23" s="240"/>
      <c r="C23" s="240"/>
      <c r="D23" s="6">
        <v>18</v>
      </c>
      <c r="E23" s="50">
        <v>0</v>
      </c>
      <c r="F23" s="50">
        <v>0</v>
      </c>
      <c r="G23" s="50">
        <v>0</v>
      </c>
      <c r="H23" s="50">
        <v>0</v>
      </c>
      <c r="I23" s="50">
        <v>121577</v>
      </c>
      <c r="J23" s="50">
        <v>0</v>
      </c>
      <c r="K23" s="50">
        <v>0</v>
      </c>
      <c r="L23" s="50">
        <v>0</v>
      </c>
      <c r="M23" s="50">
        <v>0</v>
      </c>
      <c r="N23" s="50">
        <v>0</v>
      </c>
      <c r="O23" s="50">
        <v>0</v>
      </c>
      <c r="P23" s="50">
        <v>0</v>
      </c>
      <c r="Q23" s="50">
        <v>0</v>
      </c>
      <c r="R23" s="51">
        <f t="shared" si="0"/>
        <v>121577</v>
      </c>
    </row>
    <row r="24" spans="1:18" ht="20.25" customHeight="1">
      <c r="A24" s="239" t="s">
        <v>206</v>
      </c>
      <c r="B24" s="240"/>
      <c r="C24" s="240"/>
      <c r="D24" s="6">
        <v>19</v>
      </c>
      <c r="E24" s="50">
        <v>0</v>
      </c>
      <c r="F24" s="50">
        <v>0</v>
      </c>
      <c r="G24" s="50">
        <v>0</v>
      </c>
      <c r="H24" s="50">
        <v>0</v>
      </c>
      <c r="I24" s="50">
        <v>83806</v>
      </c>
      <c r="J24" s="50">
        <v>0</v>
      </c>
      <c r="K24" s="50">
        <v>0</v>
      </c>
      <c r="L24" s="50">
        <v>0</v>
      </c>
      <c r="M24" s="50">
        <v>0</v>
      </c>
      <c r="N24" s="50">
        <v>1355764</v>
      </c>
      <c r="O24" s="50">
        <v>0</v>
      </c>
      <c r="P24" s="50">
        <v>0</v>
      </c>
      <c r="Q24" s="50">
        <v>0</v>
      </c>
      <c r="R24" s="51">
        <f t="shared" si="0"/>
        <v>1439570</v>
      </c>
    </row>
    <row r="25" spans="1:18" ht="20.25" customHeight="1">
      <c r="A25" s="239" t="s">
        <v>203</v>
      </c>
      <c r="B25" s="240"/>
      <c r="C25" s="240"/>
      <c r="D25" s="6">
        <v>20</v>
      </c>
      <c r="E25" s="50">
        <v>0</v>
      </c>
      <c r="F25" s="50">
        <v>0</v>
      </c>
      <c r="G25" s="50">
        <v>0</v>
      </c>
      <c r="H25" s="50">
        <v>0</v>
      </c>
      <c r="I25" s="50">
        <v>0</v>
      </c>
      <c r="J25" s="50">
        <v>0</v>
      </c>
      <c r="K25" s="50">
        <v>0</v>
      </c>
      <c r="L25" s="50">
        <v>0</v>
      </c>
      <c r="M25" s="50">
        <v>0</v>
      </c>
      <c r="N25" s="50">
        <v>0</v>
      </c>
      <c r="O25" s="50">
        <v>0</v>
      </c>
      <c r="P25" s="50">
        <v>0</v>
      </c>
      <c r="Q25" s="50">
        <v>0</v>
      </c>
      <c r="R25" s="51">
        <f t="shared" si="0"/>
        <v>0</v>
      </c>
    </row>
    <row r="26" spans="1:18" ht="21" customHeight="1">
      <c r="A26" s="231" t="s">
        <v>207</v>
      </c>
      <c r="B26" s="231"/>
      <c r="C26" s="231"/>
      <c r="D26" s="7">
        <v>21</v>
      </c>
      <c r="E26" s="51">
        <f>SUM(E9:E25)</f>
        <v>91897200</v>
      </c>
      <c r="F26" s="51">
        <f aca="true" t="shared" si="2" ref="F26:Q26">SUM(F9:F25)</f>
        <v>148620</v>
      </c>
      <c r="G26" s="51">
        <f t="shared" si="2"/>
        <v>0</v>
      </c>
      <c r="H26" s="51">
        <f t="shared" si="2"/>
        <v>0</v>
      </c>
      <c r="I26" s="51">
        <f t="shared" si="2"/>
        <v>-548255</v>
      </c>
      <c r="J26" s="51">
        <f t="shared" si="2"/>
        <v>65737662</v>
      </c>
      <c r="K26" s="51">
        <f t="shared" si="2"/>
        <v>0</v>
      </c>
      <c r="L26" s="51">
        <f t="shared" si="2"/>
        <v>15182803</v>
      </c>
      <c r="M26" s="51">
        <f t="shared" si="2"/>
        <v>-6592348</v>
      </c>
      <c r="N26" s="51">
        <f t="shared" si="2"/>
        <v>1355764</v>
      </c>
      <c r="O26" s="51">
        <f t="shared" si="2"/>
        <v>0</v>
      </c>
      <c r="P26" s="51">
        <f t="shared" si="2"/>
        <v>0</v>
      </c>
      <c r="Q26" s="51">
        <f t="shared" si="2"/>
        <v>0</v>
      </c>
      <c r="R26" s="51">
        <f t="shared" si="0"/>
        <v>167181446</v>
      </c>
    </row>
    <row r="27" spans="1:18" ht="21" customHeight="1">
      <c r="A27" s="8"/>
      <c r="B27" s="9"/>
      <c r="C27" s="9"/>
      <c r="D27" s="10"/>
      <c r="E27" s="53"/>
      <c r="F27" s="53"/>
      <c r="G27" s="53"/>
      <c r="H27" s="53"/>
      <c r="I27" s="53"/>
      <c r="J27" s="53"/>
      <c r="K27" s="53"/>
      <c r="L27" s="53"/>
      <c r="M27" s="53"/>
      <c r="N27" s="53"/>
      <c r="O27" s="53"/>
      <c r="P27" s="53"/>
      <c r="Q27" s="53"/>
      <c r="R27" s="53"/>
    </row>
  </sheetData>
  <sheetProtection sheet="1" objects="1" scenarios="1"/>
  <protectedRanges>
    <protectedRange sqref="F2" name="Range1"/>
  </protectedRanges>
  <mergeCells count="29">
    <mergeCell ref="R3:R4"/>
    <mergeCell ref="A17:C17"/>
    <mergeCell ref="A18:C18"/>
    <mergeCell ref="A19:C19"/>
    <mergeCell ref="A3:C4"/>
    <mergeCell ref="A5:C5"/>
    <mergeCell ref="A6:C6"/>
    <mergeCell ref="A7:C7"/>
    <mergeCell ref="A13:C13"/>
    <mergeCell ref="A14:C14"/>
    <mergeCell ref="A15:C15"/>
    <mergeCell ref="A16:C16"/>
    <mergeCell ref="A8:C8"/>
    <mergeCell ref="A9:C9"/>
    <mergeCell ref="A10:C10"/>
    <mergeCell ref="P3:Q3"/>
    <mergeCell ref="A26:C26"/>
    <mergeCell ref="A1:I1"/>
    <mergeCell ref="C2:D2"/>
    <mergeCell ref="D3:D4"/>
    <mergeCell ref="A20:C20"/>
    <mergeCell ref="A11:C11"/>
    <mergeCell ref="A12:C12"/>
    <mergeCell ref="A25:C25"/>
    <mergeCell ref="E3:O3"/>
    <mergeCell ref="A22:C22"/>
    <mergeCell ref="A23:C23"/>
    <mergeCell ref="A24:C24"/>
    <mergeCell ref="A21:C21"/>
  </mergeCells>
  <conditionalFormatting sqref="F2">
    <cfRule type="cellIs" priority="5" dxfId="3" operator="lessThan" stopIfTrue="1">
      <formula>PK!#REF!</formula>
    </cfRule>
  </conditionalFormatting>
  <conditionalFormatting sqref="E9:R9 R6:R8 E26:R27 R10:R25">
    <cfRule type="cellIs" priority="3" dxfId="0" operator="notEqual" stopIfTrue="1">
      <formula>ROUND(E6,0)</formula>
    </cfRule>
  </conditionalFormatting>
  <conditionalFormatting sqref="E6:Q8">
    <cfRule type="cellIs" priority="2" dxfId="0" operator="notEqual" stopIfTrue="1">
      <formula>ROUND(E6,0)</formula>
    </cfRule>
  </conditionalFormatting>
  <conditionalFormatting sqref="E10:Q25">
    <cfRule type="cellIs" priority="1" dxfId="0" operator="notEqual" stopIfTrue="1">
      <formula>ROUND(E10,0)</formula>
    </cfRule>
  </conditionalFormatting>
  <dataValidations count="4">
    <dataValidation type="whole" operator="greaterThanOrEqual" allowBlank="1" showInputMessage="1" showErrorMessage="1" errorTitle="Pogrešan unos" error="Mogu se unijeti samo cjelobrojne pozitivne vrijednosti." sqref="H65473:I65473">
      <formula1>0</formula1>
    </dataValidation>
    <dataValidation type="whole" operator="notEqual" allowBlank="1" showInputMessage="1" showErrorMessage="1" errorTitle="Pogrešan unos" error="Mogu se unijeti samo cjelobrojne vrijednosti." sqref="H65464:I65472">
      <formula1>999999999999</formula1>
    </dataValidation>
    <dataValidation type="whole" operator="notEqual" allowBlank="1" showInputMessage="1" showErrorMessage="1" errorTitle="Pogrešan unos" error="Mogu se unijeti samo cjelobrojne vrijednosti." sqref="H65482:I65483">
      <formula1>9999999999</formula1>
    </dataValidation>
    <dataValidation type="whole" operator="notEqual" allowBlank="1" showInputMessage="1" showErrorMessage="1" errorTitle="Neispravan unos" error="Unose se samo cjelobrojne (pozitivne ili negativne) vrijednosti" sqref="E6:R27">
      <formula1>9999999999</formula1>
    </dataValidation>
  </dataValidations>
  <printOptions/>
  <pageMargins left="0.75" right="0.75" top="1" bottom="1" header="0.5" footer="0.5"/>
  <pageSetup horizontalDpi="600" verticalDpi="600" orientation="landscape" paperSize="9" scale="39" r:id="rId1"/>
  <rowBreaks count="1" manualBreakCount="1">
    <brk id="2" max="17" man="1"/>
  </rowBreaks>
</worksheet>
</file>

<file path=xl/worksheets/sheet6.xml><?xml version="1.0" encoding="utf-8"?>
<worksheet xmlns="http://schemas.openxmlformats.org/spreadsheetml/2006/main" xmlns:r="http://schemas.openxmlformats.org/officeDocument/2006/relationships">
  <dimension ref="A1:J30"/>
  <sheetViews>
    <sheetView zoomScale="89" zoomScaleNormal="89" zoomScalePageLayoutView="0" workbookViewId="0" topLeftCell="A1">
      <selection activeCell="A1" sqref="A1:J30"/>
    </sheetView>
  </sheetViews>
  <sheetFormatPr defaultColWidth="9.140625" defaultRowHeight="12.75"/>
  <cols>
    <col min="10" max="10" width="102.7109375" style="0" customWidth="1"/>
  </cols>
  <sheetData>
    <row r="1" spans="1:10" ht="17.25" customHeight="1">
      <c r="A1" s="246" t="s">
        <v>282</v>
      </c>
      <c r="B1" s="247"/>
      <c r="C1" s="247"/>
      <c r="D1" s="247"/>
      <c r="E1" s="247"/>
      <c r="F1" s="247"/>
      <c r="G1" s="247"/>
      <c r="H1" s="247"/>
      <c r="I1" s="247"/>
      <c r="J1" s="247"/>
    </row>
    <row r="2" spans="1:10" ht="17.25" customHeight="1">
      <c r="A2" s="247"/>
      <c r="B2" s="247"/>
      <c r="C2" s="247"/>
      <c r="D2" s="247"/>
      <c r="E2" s="247"/>
      <c r="F2" s="247"/>
      <c r="G2" s="247"/>
      <c r="H2" s="247"/>
      <c r="I2" s="247"/>
      <c r="J2" s="247"/>
    </row>
    <row r="3" spans="1:10" ht="17.25" customHeight="1">
      <c r="A3" s="247"/>
      <c r="B3" s="247"/>
      <c r="C3" s="247"/>
      <c r="D3" s="247"/>
      <c r="E3" s="247"/>
      <c r="F3" s="247"/>
      <c r="G3" s="247"/>
      <c r="H3" s="247"/>
      <c r="I3" s="247"/>
      <c r="J3" s="247"/>
    </row>
    <row r="4" spans="1:10" ht="17.25" customHeight="1">
      <c r="A4" s="247"/>
      <c r="B4" s="247"/>
      <c r="C4" s="247"/>
      <c r="D4" s="247"/>
      <c r="E4" s="247"/>
      <c r="F4" s="247"/>
      <c r="G4" s="247"/>
      <c r="H4" s="247"/>
      <c r="I4" s="247"/>
      <c r="J4" s="247"/>
    </row>
    <row r="5" spans="1:10" ht="17.25" customHeight="1">
      <c r="A5" s="247"/>
      <c r="B5" s="247"/>
      <c r="C5" s="247"/>
      <c r="D5" s="247"/>
      <c r="E5" s="247"/>
      <c r="F5" s="247"/>
      <c r="G5" s="247"/>
      <c r="H5" s="247"/>
      <c r="I5" s="247"/>
      <c r="J5" s="247"/>
    </row>
    <row r="6" spans="1:10" ht="17.25" customHeight="1">
      <c r="A6" s="247"/>
      <c r="B6" s="247"/>
      <c r="C6" s="247"/>
      <c r="D6" s="247"/>
      <c r="E6" s="247"/>
      <c r="F6" s="247"/>
      <c r="G6" s="247"/>
      <c r="H6" s="247"/>
      <c r="I6" s="247"/>
      <c r="J6" s="247"/>
    </row>
    <row r="7" spans="1:10" ht="17.25" customHeight="1">
      <c r="A7" s="247"/>
      <c r="B7" s="247"/>
      <c r="C7" s="247"/>
      <c r="D7" s="247"/>
      <c r="E7" s="247"/>
      <c r="F7" s="247"/>
      <c r="G7" s="247"/>
      <c r="H7" s="247"/>
      <c r="I7" s="247"/>
      <c r="J7" s="247"/>
    </row>
    <row r="8" spans="1:10" ht="17.25" customHeight="1">
      <c r="A8" s="247"/>
      <c r="B8" s="247"/>
      <c r="C8" s="247"/>
      <c r="D8" s="247"/>
      <c r="E8" s="247"/>
      <c r="F8" s="247"/>
      <c r="G8" s="247"/>
      <c r="H8" s="247"/>
      <c r="I8" s="247"/>
      <c r="J8" s="247"/>
    </row>
    <row r="9" spans="1:10" ht="17.25" customHeight="1">
      <c r="A9" s="247"/>
      <c r="B9" s="247"/>
      <c r="C9" s="247"/>
      <c r="D9" s="247"/>
      <c r="E9" s="247"/>
      <c r="F9" s="247"/>
      <c r="G9" s="247"/>
      <c r="H9" s="247"/>
      <c r="I9" s="247"/>
      <c r="J9" s="247"/>
    </row>
    <row r="10" spans="1:10" ht="17.25" customHeight="1">
      <c r="A10" s="247"/>
      <c r="B10" s="247"/>
      <c r="C10" s="247"/>
      <c r="D10" s="247"/>
      <c r="E10" s="247"/>
      <c r="F10" s="247"/>
      <c r="G10" s="247"/>
      <c r="H10" s="247"/>
      <c r="I10" s="247"/>
      <c r="J10" s="247"/>
    </row>
    <row r="11" spans="1:10" ht="17.25" customHeight="1">
      <c r="A11" s="247"/>
      <c r="B11" s="247"/>
      <c r="C11" s="247"/>
      <c r="D11" s="247"/>
      <c r="E11" s="247"/>
      <c r="F11" s="247"/>
      <c r="G11" s="247"/>
      <c r="H11" s="247"/>
      <c r="I11" s="247"/>
      <c r="J11" s="247"/>
    </row>
    <row r="12" spans="1:10" ht="17.25" customHeight="1">
      <c r="A12" s="247"/>
      <c r="B12" s="247"/>
      <c r="C12" s="247"/>
      <c r="D12" s="247"/>
      <c r="E12" s="247"/>
      <c r="F12" s="247"/>
      <c r="G12" s="247"/>
      <c r="H12" s="247"/>
      <c r="I12" s="247"/>
      <c r="J12" s="247"/>
    </row>
    <row r="13" spans="1:10" ht="17.25" customHeight="1">
      <c r="A13" s="247"/>
      <c r="B13" s="247"/>
      <c r="C13" s="247"/>
      <c r="D13" s="247"/>
      <c r="E13" s="247"/>
      <c r="F13" s="247"/>
      <c r="G13" s="247"/>
      <c r="H13" s="247"/>
      <c r="I13" s="247"/>
      <c r="J13" s="247"/>
    </row>
    <row r="14" spans="1:10" ht="17.25" customHeight="1">
      <c r="A14" s="247"/>
      <c r="B14" s="247"/>
      <c r="C14" s="247"/>
      <c r="D14" s="247"/>
      <c r="E14" s="247"/>
      <c r="F14" s="247"/>
      <c r="G14" s="247"/>
      <c r="H14" s="247"/>
      <c r="I14" s="247"/>
      <c r="J14" s="247"/>
    </row>
    <row r="15" spans="1:10" ht="17.25" customHeight="1">
      <c r="A15" s="247"/>
      <c r="B15" s="247"/>
      <c r="C15" s="247"/>
      <c r="D15" s="247"/>
      <c r="E15" s="247"/>
      <c r="F15" s="247"/>
      <c r="G15" s="247"/>
      <c r="H15" s="247"/>
      <c r="I15" s="247"/>
      <c r="J15" s="247"/>
    </row>
    <row r="16" spans="1:10" ht="17.25" customHeight="1">
      <c r="A16" s="247"/>
      <c r="B16" s="247"/>
      <c r="C16" s="247"/>
      <c r="D16" s="247"/>
      <c r="E16" s="247"/>
      <c r="F16" s="247"/>
      <c r="G16" s="247"/>
      <c r="H16" s="247"/>
      <c r="I16" s="247"/>
      <c r="J16" s="247"/>
    </row>
    <row r="17" spans="1:10" ht="17.25" customHeight="1">
      <c r="A17" s="247"/>
      <c r="B17" s="247"/>
      <c r="C17" s="247"/>
      <c r="D17" s="247"/>
      <c r="E17" s="247"/>
      <c r="F17" s="247"/>
      <c r="G17" s="247"/>
      <c r="H17" s="247"/>
      <c r="I17" s="247"/>
      <c r="J17" s="247"/>
    </row>
    <row r="18" spans="1:10" ht="17.25" customHeight="1">
      <c r="A18" s="247"/>
      <c r="B18" s="247"/>
      <c r="C18" s="247"/>
      <c r="D18" s="247"/>
      <c r="E18" s="247"/>
      <c r="F18" s="247"/>
      <c r="G18" s="247"/>
      <c r="H18" s="247"/>
      <c r="I18" s="247"/>
      <c r="J18" s="247"/>
    </row>
    <row r="19" spans="1:10" ht="17.25" customHeight="1">
      <c r="A19" s="247"/>
      <c r="B19" s="247"/>
      <c r="C19" s="247"/>
      <c r="D19" s="247"/>
      <c r="E19" s="247"/>
      <c r="F19" s="247"/>
      <c r="G19" s="247"/>
      <c r="H19" s="247"/>
      <c r="I19" s="247"/>
      <c r="J19" s="247"/>
    </row>
    <row r="20" spans="1:10" ht="17.25" customHeight="1">
      <c r="A20" s="247"/>
      <c r="B20" s="247"/>
      <c r="C20" s="247"/>
      <c r="D20" s="247"/>
      <c r="E20" s="247"/>
      <c r="F20" s="247"/>
      <c r="G20" s="247"/>
      <c r="H20" s="247"/>
      <c r="I20" s="247"/>
      <c r="J20" s="247"/>
    </row>
    <row r="21" spans="1:10" ht="17.25" customHeight="1">
      <c r="A21" s="247"/>
      <c r="B21" s="247"/>
      <c r="C21" s="247"/>
      <c r="D21" s="247"/>
      <c r="E21" s="247"/>
      <c r="F21" s="247"/>
      <c r="G21" s="247"/>
      <c r="H21" s="247"/>
      <c r="I21" s="247"/>
      <c r="J21" s="247"/>
    </row>
    <row r="22" spans="1:10" ht="17.25" customHeight="1">
      <c r="A22" s="247"/>
      <c r="B22" s="247"/>
      <c r="C22" s="247"/>
      <c r="D22" s="247"/>
      <c r="E22" s="247"/>
      <c r="F22" s="247"/>
      <c r="G22" s="247"/>
      <c r="H22" s="247"/>
      <c r="I22" s="247"/>
      <c r="J22" s="247"/>
    </row>
    <row r="23" spans="1:10" ht="17.25" customHeight="1">
      <c r="A23" s="247"/>
      <c r="B23" s="247"/>
      <c r="C23" s="247"/>
      <c r="D23" s="247"/>
      <c r="E23" s="247"/>
      <c r="F23" s="247"/>
      <c r="G23" s="247"/>
      <c r="H23" s="247"/>
      <c r="I23" s="247"/>
      <c r="J23" s="247"/>
    </row>
    <row r="24" spans="1:10" ht="17.25" customHeight="1">
      <c r="A24" s="247"/>
      <c r="B24" s="247"/>
      <c r="C24" s="247"/>
      <c r="D24" s="247"/>
      <c r="E24" s="247"/>
      <c r="F24" s="247"/>
      <c r="G24" s="247"/>
      <c r="H24" s="247"/>
      <c r="I24" s="247"/>
      <c r="J24" s="247"/>
    </row>
    <row r="25" spans="1:10" ht="17.25" customHeight="1">
      <c r="A25" s="247"/>
      <c r="B25" s="247"/>
      <c r="C25" s="247"/>
      <c r="D25" s="247"/>
      <c r="E25" s="247"/>
      <c r="F25" s="247"/>
      <c r="G25" s="247"/>
      <c r="H25" s="247"/>
      <c r="I25" s="247"/>
      <c r="J25" s="247"/>
    </row>
    <row r="26" spans="1:10" ht="64.5" customHeight="1">
      <c r="A26" s="247"/>
      <c r="B26" s="247"/>
      <c r="C26" s="247"/>
      <c r="D26" s="247"/>
      <c r="E26" s="247"/>
      <c r="F26" s="247"/>
      <c r="G26" s="247"/>
      <c r="H26" s="247"/>
      <c r="I26" s="247"/>
      <c r="J26" s="247"/>
    </row>
    <row r="27" spans="1:10" ht="103.5" customHeight="1">
      <c r="A27" s="247"/>
      <c r="B27" s="247"/>
      <c r="C27" s="247"/>
      <c r="D27" s="247"/>
      <c r="E27" s="247"/>
      <c r="F27" s="247"/>
      <c r="G27" s="247"/>
      <c r="H27" s="247"/>
      <c r="I27" s="247"/>
      <c r="J27" s="247"/>
    </row>
    <row r="28" spans="1:10" ht="17.25" customHeight="1">
      <c r="A28" s="247"/>
      <c r="B28" s="247"/>
      <c r="C28" s="247"/>
      <c r="D28" s="247"/>
      <c r="E28" s="247"/>
      <c r="F28" s="247"/>
      <c r="G28" s="247"/>
      <c r="H28" s="247"/>
      <c r="I28" s="247"/>
      <c r="J28" s="247"/>
    </row>
    <row r="29" spans="1:10" ht="255.75" customHeight="1">
      <c r="A29" s="247"/>
      <c r="B29" s="247"/>
      <c r="C29" s="247"/>
      <c r="D29" s="247"/>
      <c r="E29" s="247"/>
      <c r="F29" s="247"/>
      <c r="G29" s="247"/>
      <c r="H29" s="247"/>
      <c r="I29" s="247"/>
      <c r="J29" s="247"/>
    </row>
    <row r="30" spans="1:10" ht="243.75" customHeight="1">
      <c r="A30" s="247"/>
      <c r="B30" s="247"/>
      <c r="C30" s="247"/>
      <c r="D30" s="247"/>
      <c r="E30" s="247"/>
      <c r="F30" s="247"/>
      <c r="G30" s="247"/>
      <c r="H30" s="247"/>
      <c r="I30" s="247"/>
      <c r="J30" s="247"/>
    </row>
  </sheetData>
  <sheetProtection/>
  <mergeCells count="1">
    <mergeCell ref="A1:J3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HANFA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Mijo Jozić</dc:creator>
  <cp:keywords/>
  <dc:description/>
  <cp:lastModifiedBy>Vanja</cp:lastModifiedBy>
  <cp:lastPrinted>2018-11-30T08:29:05Z</cp:lastPrinted>
  <dcterms:created xsi:type="dcterms:W3CDTF">2008-10-17T11:51:54Z</dcterms:created>
  <dcterms:modified xsi:type="dcterms:W3CDTF">2021-03-31T17:47:53Z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