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5" windowWidth="11760" windowHeight="720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<sst xmlns="http://schemas.openxmlformats.org/spreadsheetml/2006/main" count="320" uniqueCount="268">
  <si>
    <t>Prezime i ime: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</si>
  <si>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</si>
  <si>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</si>
  <si>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</si>
  <si>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</si>
  <si>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</si>
  <si>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</si>
  <si>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</si>
  <si>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</si>
  <si>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</si>
  <si>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</si>
  <si>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</si>
  <si>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</si>
  <si>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</si>
  <si>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</si>
  <si>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</si>
  <si>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</si>
  <si>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</si>
  <si>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</si>
  <si>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</si>
  <si>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</si>
  <si>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</si>
  <si>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</si>
  <si>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</si>
  <si>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</si>
  <si>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</si>
  <si>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</si>
  <si>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</si>
  <si>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</si>
  <si>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</si>
  <si>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</si>
  <si>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</si>
  <si>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</si>
  <si>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</si>
  <si>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</si>
  <si>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</si>
  <si>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</si>
  <si>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</si>
  <si>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</si>
  <si>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</si>
  <si>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</si>
  <si>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</si>
  <si>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</si>
  <si>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</si>
  <si>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</si>
  <si>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</si>
  <si>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</si>
  <si>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</si>
  <si>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</si>
  <si>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</si>
  <si>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</si>
  <si>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</si>
  <si>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</si>
  <si>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</si>
  <si>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</si>
  <si>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</si>
  <si>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</si>
  <si>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</si>
  <si>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</si>
  <si>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</si>
  <si>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</si>
  <si>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</si>
  <si>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</si>
  <si>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</si>
  <si>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</si>
  <si>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</si>
  <si>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</si>
  <si>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</si>
  <si>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</si>
  <si>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</si>
  <si>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</si>
  <si>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</si>
  <si>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</si>
  <si>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</si>
  <si>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</si>
  <si>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</si>
  <si>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</si>
  <si>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</si>
  <si>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</si>
  <si>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</si>
  <si>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</si>
  <si>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</si>
  <si>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</si>
  <si>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</si>
  <si>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</si>
  <si>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</si>
  <si>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</si>
  <si>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</si>
  <si>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</si>
  <si>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</si>
  <si>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</si>
  <si>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</si>
  <si>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</si>
  <si>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</si>
  <si>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</si>
  <si>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</si>
  <si>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</si>
  <si>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</si>
  <si>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</si>
  <si>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</si>
  <si>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</si>
  <si>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</si>
  <si>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Naziv pozicije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</si>
  <si>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</si>
  <si>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</si>
  <si>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</si>
  <si>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</si>
  <si>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</si>
  <si>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</si>
  <si>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</si>
  <si>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</si>
  <si>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</si>
  <si>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u kunama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</si>
  <si>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</si>
  <si>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</si>
  <si>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</si>
  <si>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</si>
  <si>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</si>
  <si>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 xml:space="preserve">  kapitala i bilješke uz financijske izvještaje)</t>
  </si>
  <si>
    <t>Kumulativ</t>
  </si>
  <si>
    <t>Tromjesečje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</si>
  <si>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</si>
  <si>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</si>
  <si>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</si>
  <si>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</si>
  <si>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</si>
  <si>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>01.01.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</si>
  <si>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</si>
  <si>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</si>
  <si>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</si>
  <si>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</si>
  <si>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</si>
  <si>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</si>
  <si>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</si>
  <si>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</si>
  <si>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</si>
  <si>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</si>
  <si>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AOP
oznaka</t>
  </si>
  <si>
    <t>IZVJEŠTAJ O NOVČANOM TIJEKU-INDIREKTNA METODA</t>
  </si>
  <si>
    <t xml:space="preserve">u razdoblju od </t>
  </si>
  <si>
    <r>
      <t xml:space="preserve">AOP
</t>
    </r>
    <r>
      <rPr>
        <b/>
        <sz val="8"/>
        <color indexed="8"/>
        <rFont val="Arial"/>
        <family val="2"/>
      </rPr>
      <t>oznaka</t>
    </r>
  </si>
  <si>
    <t>3</t>
  </si>
  <si>
    <t>4</t>
  </si>
  <si>
    <t>POSLOVNE AKTIVNOSTI</t>
  </si>
  <si>
    <t xml:space="preserve">  1. Novčani tijek iz poslovnih aktivnosti prije promjena poslovne imovine (002 do 007) 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</si>
  <si>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</si>
  <si>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</si>
  <si>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</si>
  <si>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</si>
  <si>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     1.5. Dobit/gubitak od prodaje materijalne imovine</t>
  </si>
  <si>
    <t xml:space="preserve">       1.6. Ostali dobici / gubici 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</si>
  <si>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</si>
  <si>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</si>
  <si>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</si>
  <si>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</si>
  <si>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</si>
  <si>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2.5. Vrijednosni papiri i drugi financijski instrumenti koji se drže radi
              trgovanja</t>
  </si>
  <si>
    <t xml:space="preserve">      2.6. Vrijednosni papiri i drugi financijski instrumenti raspoloživi za prodaju</t>
  </si>
  <si>
    <t xml:space="preserve">      2.7. Vrijednosni papiri i drugi financijski instrumenti kojima se aktivno 
              ne trguje, a vrednuju se prema fer vrijednosti kroz RDG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</si>
  <si>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</si>
  <si>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</si>
  <si>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</si>
  <si>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</si>
  <si>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</si>
  <si>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</si>
  <si>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4. Neto novčani tijek iz poslovnih aktivnosti prije plaćanja poreza na dobit 
      (001+008+017)</t>
  </si>
  <si>
    <t xml:space="preserve">  5. Plaćeni porez na dobit</t>
  </si>
  <si>
    <t xml:space="preserve">  6. Neto priljev / odljev gotovine iz poslovnih aktivnosti (022+023)</t>
  </si>
  <si>
    <t>ULAGAČKE AKTIVNOSTI</t>
  </si>
  <si>
    <t xml:space="preserve">  7. Neto novčani tijek iz ulagačkih aktivnosti (026 do 030)</t>
  </si>
  <si>
    <t xml:space="preserve">      7.1. Primici od prodaje / plaćanja za kupnju/ materijalne i nematerijalne 
              imovine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</si>
  <si>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</si>
  <si>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</si>
  <si>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</si>
  <si>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</si>
  <si>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</si>
  <si>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8. Neto novčani tijek iz financijskih aktivnosti (032 do 037)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</si>
  <si>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</si>
  <si>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</si>
  <si>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</si>
  <si>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</si>
  <si>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</si>
  <si>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</si>
  <si>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</si>
  <si>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</si>
  <si>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11. Neto povećanje / smanjenje gotovine i ekvivalenata gotovine (038+039)</t>
  </si>
  <si>
    <t xml:space="preserve"> 12. Gotovina i ekvivalenti gotovine na početku godine </t>
  </si>
  <si>
    <t xml:space="preserve"> 13. Gotovina i ekvivalenti gotovine na kraju godine (040+041)</t>
  </si>
  <si>
    <t>IZVJEŠTAJ O NOVČANOM TIJEKU-DIREKTNA METODA</t>
  </si>
  <si>
    <r>
      <t xml:space="preserve">AOP
</t>
    </r>
    <r>
      <rPr>
        <b/>
        <sz val="8"/>
        <rFont val="Arial"/>
        <family val="2"/>
      </rPr>
      <t>oznaka</t>
    </r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</si>
  <si>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</si>
  <si>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</si>
  <si>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</si>
  <si>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</si>
  <si>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</si>
  <si>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</si>
  <si>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1.6. Neto dobici / gubici od financijskih instrumenata po fer vrijednosti 
              u računu dobiti i gubitka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</si>
  <si>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</si>
  <si>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</si>
  <si>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</si>
  <si>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2.5. Vrijednosni papiri i drugi financijski instrumenti koji se drže radi 
              trgovanja</t>
  </si>
  <si>
    <t xml:space="preserve">      2.7. Vrijednosni papiri i drugi financijski instrumenti kojima se aktivno ne 
              trguje, a vrednuju se prema fer vrijednosti kroz RDG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</si>
  <si>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</si>
  <si>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</si>
  <si>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</si>
  <si>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6. Neto priljev / odljev gotovine iz poslovnih aktivnosti (024+025)</t>
  </si>
  <si>
    <t xml:space="preserve">  7. Neto priljev / odljev gotovine iz ulagačkih aktivnosti (028 do 032)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</si>
  <si>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</si>
  <si>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</si>
  <si>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</si>
  <si>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    7.5. Ostali primici / plaćanja iz ulagačkih aktivnosti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</si>
  <si>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</si>
  <si>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</si>
  <si>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</si>
  <si>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</si>
  <si>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</si>
  <si>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</si>
  <si>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</si>
  <si>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</si>
  <si>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</si>
  <si>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</si>
  <si>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* Primici s osnove kamata i dividendi mogu se razvrstati kao i poslovne aktivnosti (MRS 7 Dodatak A)</t>
  </si>
  <si>
    <t>IZVJEŠTAJ O PROMJENAMA KAPITALA</t>
  </si>
  <si>
    <t xml:space="preserve"> za razdoblje od </t>
  </si>
  <si>
    <t>Raspoloživo dioničarima matičnog društva</t>
  </si>
  <si>
    <t>Manjinski udjel</t>
  </si>
  <si>
    <t>Ukupno kapital i rezerve</t>
  </si>
  <si>
    <t>Dionički kapital</t>
  </si>
  <si>
    <t>Trezorske dionice</t>
  </si>
  <si>
    <t>Zakonske, statutarne i ostale rezerve</t>
  </si>
  <si>
    <t>Zadržana dobit / gubitak</t>
  </si>
  <si>
    <t>Dobit / gubitak tekuće godine</t>
  </si>
  <si>
    <t xml:space="preserve">Nerealizirani dobitak / gubitak s osnove vrijed-nosnog usklađivanja financijske imovine raspoložive za prodaju </t>
  </si>
  <si>
    <t>5</t>
  </si>
  <si>
    <t>6</t>
  </si>
  <si>
    <t>7</t>
  </si>
  <si>
    <t>8</t>
  </si>
  <si>
    <t>9</t>
  </si>
  <si>
    <t>10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</si>
  <si>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</si>
  <si>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</si>
  <si>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</si>
  <si>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</si>
  <si>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</si>
  <si>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</si>
  <si>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</si>
  <si>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</si>
  <si>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</si>
  <si>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</si>
  <si>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</si>
  <si>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</si>
  <si>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</si>
  <si>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</si>
  <si>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</si>
  <si>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 xml:space="preserve">Stanje na izvještajni datum                 (003+010+011+012+013+016) </t>
  </si>
  <si>
    <t>Banke koje sastavljaju konsolidirane financijske izvještaje zasebno prikazuju promjene manjinskog udjela po odgovarajućim stavkama kapitala.</t>
  </si>
  <si>
    <t>Bilješke uz financijske izvještaje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</si>
  <si>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</si>
  <si>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>TURBINA D.O.O.</t>
  </si>
  <si>
    <t>INDUSTRIJSKA BB</t>
  </si>
  <si>
    <t>1403869</t>
  </si>
  <si>
    <t>DA</t>
  </si>
  <si>
    <t>033/637-000</t>
  </si>
  <si>
    <t>033/637-009</t>
  </si>
  <si>
    <t>DANIJELA MEDVED</t>
  </si>
  <si>
    <t>HORVAT ANGELINA, MARKO BRNIĆ</t>
  </si>
  <si>
    <t>01.01.2016.</t>
  </si>
  <si>
    <t>30.06.2016.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</si>
</sst>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  <numFmt numFmtId="195" formatCode="&quot;True&quot;;&quot;True&quot;;&quot;False&quot;"/>
    <numFmt numFmtId="196" formatCode="[$¥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1" fillId="31" borderId="8" applyNumberFormat="0" applyAlignment="0" applyProtection="0"/>
    <xf numFmtId="0" fontId="7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7">
    <xf numFmtId="0" fontId="0" fillId="0" borderId="0" xfId="0" applyAlignment="1">
      <alignment/>
    </xf>
    <xf numFmtId="0" fontId="0" fillId="0" borderId="0" xfId="51" applyFont="1" applyAlignment="1">
      <alignment/>
      <protection/>
    </xf>
    <xf numFmtId="0" fontId="6" fillId="0" borderId="10" xfId="51" applyFont="1" applyFill="1" applyBorder="1" applyAlignment="1" applyProtection="1">
      <alignment horizontal="center" vertical="center"/>
      <protection hidden="1" locked="0"/>
    </xf>
    <xf numFmtId="0" fontId="9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Fill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center" wrapText="1"/>
      <protection hidden="1"/>
    </xf>
    <xf numFmtId="0" fontId="6" fillId="0" borderId="0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0" fontId="11" fillId="0" borderId="0" xfId="51" applyFont="1" applyBorder="1" applyAlignment="1" applyProtection="1">
      <alignment horizontal="right" vertical="center" wrapText="1"/>
      <protection hidden="1"/>
    </xf>
    <xf numFmtId="0" fontId="11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Border="1" applyAlignment="1" applyProtection="1">
      <alignment horizontal="left"/>
      <protection hidden="1"/>
    </xf>
    <xf numFmtId="0" fontId="6" fillId="0" borderId="0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9" fillId="0" borderId="0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Protection="1">
      <alignment vertical="top"/>
      <protection hidden="1"/>
    </xf>
    <xf numFmtId="0" fontId="9" fillId="0" borderId="0" xfId="51" applyFont="1" applyBorder="1" applyAlignment="1" applyProtection="1">
      <alignment vertical="top"/>
      <protection hidden="1"/>
    </xf>
    <xf numFmtId="0" fontId="6" fillId="0" borderId="0" xfId="51" applyFont="1" applyFill="1" applyBorder="1" applyProtection="1">
      <alignment vertical="top"/>
      <protection hidden="1"/>
    </xf>
    <xf numFmtId="0" fontId="6" fillId="0" borderId="0" xfId="51" applyFont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 applyProtection="1">
      <alignment horizontal="right" vertical="top"/>
      <protection hidden="1"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left" vertical="top"/>
      <protection hidden="1"/>
    </xf>
    <xf numFmtId="0" fontId="6" fillId="0" borderId="11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 vertical="center"/>
      <protection hidden="1"/>
    </xf>
    <xf numFmtId="0" fontId="6" fillId="0" borderId="12" xfId="51" applyFont="1" applyBorder="1" applyProtection="1">
      <alignment vertical="top"/>
      <protection hidden="1"/>
    </xf>
    <xf numFmtId="0" fontId="6" fillId="0" borderId="12" xfId="51" applyFont="1" applyBorder="1">
      <alignment vertical="top"/>
      <protection/>
    </xf>
    <xf numFmtId="0" fontId="6" fillId="0" borderId="0" xfId="51" applyFont="1" applyFill="1" applyBorder="1" applyAlignment="1">
      <alignment/>
      <protection/>
    </xf>
    <xf numFmtId="49" fontId="9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2" applyFont="1" applyBorder="1" applyAlignment="1" applyProtection="1">
      <alignment/>
      <protection hidden="1"/>
    </xf>
    <xf numFmtId="0" fontId="6" fillId="0" borderId="0" xfId="58" applyFont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14" fontId="9" fillId="0" borderId="13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14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4" xfId="5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Fill="1" applyBorder="1" applyAlignment="1" applyProtection="1">
      <alignment horizontal="right"/>
      <protection hidden="1"/>
    </xf>
    <xf numFmtId="0" fontId="6" fillId="0" borderId="0" xfId="51" applyFont="1" applyFill="1" applyBorder="1" applyAlignment="1" applyProtection="1">
      <alignment vertical="top"/>
      <protection hidden="1"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6" fillId="0" borderId="0" xfId="51" applyFont="1" applyFill="1" applyBorder="1" applyAlignment="1" applyProtection="1">
      <alignment horizontal="right" vertical="top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6" fillId="0" borderId="0" xfId="51" applyFont="1" applyBorder="1">
      <alignment vertical="top"/>
      <protection/>
    </xf>
    <xf numFmtId="0" fontId="6" fillId="0" borderId="15" xfId="51" applyFont="1" applyBorder="1">
      <alignment vertical="top"/>
      <protection/>
    </xf>
    <xf numFmtId="0" fontId="6" fillId="0" borderId="16" xfId="51" applyFont="1" applyBorder="1">
      <alignment vertical="top"/>
      <protection/>
    </xf>
    <xf numFmtId="0" fontId="6" fillId="0" borderId="17" xfId="51" applyFont="1" applyFill="1" applyBorder="1" applyAlignment="1" applyProtection="1">
      <alignment horizontal="left" vertical="center" wrapText="1"/>
      <protection hidden="1"/>
    </xf>
    <xf numFmtId="0" fontId="6" fillId="0" borderId="18" xfId="51" applyFont="1" applyFill="1" applyBorder="1" applyAlignment="1" applyProtection="1">
      <alignment vertical="center"/>
      <protection hidden="1"/>
    </xf>
    <xf numFmtId="0" fontId="6" fillId="0" borderId="17" xfId="51" applyFont="1" applyBorder="1" applyAlignment="1" applyProtection="1">
      <alignment horizontal="left" vertical="center" wrapText="1"/>
      <protection hidden="1"/>
    </xf>
    <xf numFmtId="0" fontId="6" fillId="0" borderId="18" xfId="51" applyFont="1" applyBorder="1" applyProtection="1">
      <alignment vertical="top"/>
      <protection hidden="1"/>
    </xf>
    <xf numFmtId="0" fontId="11" fillId="0" borderId="0" xfId="51" applyFont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/>
      <protection hidden="1"/>
    </xf>
    <xf numFmtId="0" fontId="6" fillId="0" borderId="17" xfId="51" applyFont="1" applyBorder="1" applyAlignment="1" applyProtection="1">
      <alignment wrapText="1"/>
      <protection hidden="1"/>
    </xf>
    <xf numFmtId="0" fontId="6" fillId="0" borderId="18" xfId="51" applyFont="1" applyBorder="1" applyAlignment="1" applyProtection="1">
      <alignment horizontal="right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17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0" fontId="6" fillId="0" borderId="0" xfId="51" applyFont="1" applyBorder="1" applyAlignment="1" applyProtection="1">
      <alignment horizontal="right" wrapText="1"/>
      <protection hidden="1"/>
    </xf>
    <xf numFmtId="0" fontId="9" fillId="0" borderId="17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Alignment="1" applyProtection="1">
      <alignment horizontal="right" vertical="center"/>
      <protection hidden="1"/>
    </xf>
    <xf numFmtId="0" fontId="6" fillId="0" borderId="17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49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6" fillId="0" borderId="17" xfId="51" applyFont="1" applyBorder="1" applyAlignment="1" applyProtection="1">
      <alignment horizontal="left" vertical="top" wrapText="1"/>
      <protection hidden="1"/>
    </xf>
    <xf numFmtId="0" fontId="6" fillId="0" borderId="18" xfId="51" applyFont="1" applyBorder="1">
      <alignment vertical="top"/>
      <protection/>
    </xf>
    <xf numFmtId="0" fontId="6" fillId="0" borderId="18" xfId="51" applyFont="1" applyFill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 horizontal="left" vertical="top" indent="2"/>
      <protection hidden="1"/>
    </xf>
    <xf numFmtId="0" fontId="6" fillId="0" borderId="17" xfId="51" applyFont="1" applyFill="1" applyBorder="1" applyAlignment="1" applyProtection="1">
      <alignment horizontal="left" vertical="top" wrapText="1" indent="2"/>
      <protection hidden="1"/>
    </xf>
    <xf numFmtId="0" fontId="6" fillId="0" borderId="18" xfId="51" applyFont="1" applyFill="1" applyBorder="1" applyAlignment="1" applyProtection="1">
      <alignment horizontal="right" vertical="top"/>
      <protection hidden="1"/>
    </xf>
    <xf numFmtId="0" fontId="6" fillId="0" borderId="17" xfId="51" applyFont="1" applyFill="1" applyBorder="1" applyProtection="1">
      <alignment vertical="top"/>
      <protection hidden="1"/>
    </xf>
    <xf numFmtId="0" fontId="9" fillId="0" borderId="18" xfId="51" applyFont="1" applyFill="1" applyBorder="1" applyAlignment="1" applyProtection="1">
      <alignment horizontal="right" vertical="center"/>
      <protection hidden="1" locked="0"/>
    </xf>
    <xf numFmtId="49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18" xfId="51" applyFont="1" applyBorder="1" applyAlignment="1" applyProtection="1">
      <alignment horizontal="right" vertical="top"/>
      <protection hidden="1"/>
    </xf>
    <xf numFmtId="0" fontId="6" fillId="0" borderId="18" xfId="51" applyFont="1" applyBorder="1" applyAlignment="1" applyProtection="1">
      <alignment horizontal="left" vertical="top"/>
      <protection hidden="1"/>
    </xf>
    <xf numFmtId="0" fontId="6" fillId="0" borderId="17" xfId="51" applyFont="1" applyBorder="1" applyAlignment="1" applyProtection="1">
      <alignment horizontal="left"/>
      <protection hidden="1"/>
    </xf>
    <xf numFmtId="0" fontId="6" fillId="0" borderId="20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left"/>
      <protection hidden="1"/>
    </xf>
    <xf numFmtId="0" fontId="6" fillId="0" borderId="17" xfId="51" applyFont="1" applyFill="1" applyBorder="1" applyAlignment="1" applyProtection="1">
      <alignment vertical="center"/>
      <protection hidden="1"/>
    </xf>
    <xf numFmtId="0" fontId="0" fillId="0" borderId="0" xfId="51" applyFont="1" applyBorder="1" applyAlignment="1">
      <alignment/>
      <protection/>
    </xf>
    <xf numFmtId="0" fontId="6" fillId="0" borderId="17" xfId="51" applyFont="1" applyBorder="1" applyAlignment="1" applyProtection="1">
      <alignment vertical="center"/>
      <protection hidden="1"/>
    </xf>
    <xf numFmtId="0" fontId="6" fillId="0" borderId="17" xfId="58" applyFont="1" applyFill="1" applyBorder="1" applyAlignment="1" applyProtection="1">
      <alignment vertical="center"/>
      <protection hidden="1"/>
    </xf>
    <xf numFmtId="0" fontId="0" fillId="0" borderId="17" xfId="51" applyFont="1" applyBorder="1" applyAlignment="1">
      <alignment/>
      <protection/>
    </xf>
    <xf numFmtId="0" fontId="9" fillId="0" borderId="18" xfId="51" applyFont="1" applyBorder="1" applyAlignment="1" applyProtection="1">
      <alignment vertical="center"/>
      <protection hidden="1"/>
    </xf>
    <xf numFmtId="0" fontId="6" fillId="0" borderId="21" xfId="51" applyFont="1" applyBorder="1" applyProtection="1">
      <alignment vertical="top"/>
      <protection hidden="1"/>
    </xf>
    <xf numFmtId="0" fontId="6" fillId="0" borderId="22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Protection="1">
      <alignment vertical="top"/>
      <protection hidden="1"/>
    </xf>
    <xf numFmtId="0" fontId="6" fillId="0" borderId="24" xfId="51" applyFont="1" applyFill="1" applyBorder="1" applyProtection="1">
      <alignment vertical="top"/>
      <protection hidden="1"/>
    </xf>
    <xf numFmtId="0" fontId="1" fillId="0" borderId="0" xfId="0" applyFont="1" applyFill="1" applyAlignment="1">
      <alignment/>
    </xf>
    <xf numFmtId="167" fontId="5" fillId="0" borderId="25" xfId="0" applyNumberFormat="1" applyFont="1" applyFill="1" applyBorder="1" applyAlignment="1" applyProtection="1">
      <alignment horizontal="center" vertical="center"/>
      <protection hidden="1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167" fontId="5" fillId="0" borderId="27" xfId="0" applyNumberFormat="1" applyFont="1" applyFill="1" applyBorder="1" applyAlignment="1" applyProtection="1">
      <alignment horizontal="center" vertical="center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8" xfId="0" applyNumberFormat="1" applyFont="1" applyFill="1" applyBorder="1" applyAlignment="1" applyProtection="1">
      <alignment horizontal="center" vertical="center"/>
      <protection hidden="1"/>
    </xf>
    <xf numFmtId="3" fontId="13" fillId="0" borderId="29" xfId="0" applyNumberFormat="1" applyFont="1" applyFill="1" applyBorder="1" applyAlignment="1" applyProtection="1">
      <alignment horizontal="right" vertical="center"/>
      <protection hidden="1"/>
    </xf>
    <xf numFmtId="3" fontId="1" fillId="0" borderId="0" xfId="0" applyNumberFormat="1" applyFont="1" applyFill="1" applyAlignment="1">
      <alignment/>
    </xf>
    <xf numFmtId="167" fontId="5" fillId="0" borderId="27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 locked="0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28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7" fontId="5" fillId="0" borderId="2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167" fontId="9" fillId="0" borderId="28" xfId="0" applyNumberFormat="1" applyFont="1" applyFill="1" applyBorder="1" applyAlignment="1">
      <alignment horizontal="center" vertical="center"/>
    </xf>
    <xf numFmtId="167" fontId="9" fillId="0" borderId="29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67" fontId="18" fillId="0" borderId="27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7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locked="0"/>
    </xf>
    <xf numFmtId="167" fontId="18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167" fontId="18" fillId="0" borderId="26" xfId="0" applyNumberFormat="1" applyFont="1" applyFill="1" applyBorder="1" applyAlignment="1">
      <alignment horizontal="center" vertical="center"/>
    </xf>
    <xf numFmtId="3" fontId="1" fillId="33" borderId="27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27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0" xfId="51">
      <alignment vertical="top"/>
      <protection/>
    </xf>
    <xf numFmtId="0" fontId="0" fillId="0" borderId="0" xfId="51" applyFont="1" applyAlignment="1">
      <alignment/>
      <protection/>
    </xf>
    <xf numFmtId="0" fontId="7" fillId="0" borderId="0" xfId="51" applyAlignment="1">
      <alignment/>
      <protection/>
    </xf>
    <xf numFmtId="0" fontId="21" fillId="0" borderId="0" xfId="51" applyFont="1" applyAlignment="1">
      <alignment/>
      <protection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" fontId="1" fillId="0" borderId="27" xfId="0" applyNumberFormat="1" applyFont="1" applyFill="1" applyBorder="1" applyAlignment="1" applyProtection="1">
      <alignment vertical="center" shrinkToFit="1"/>
      <protection locked="0"/>
    </xf>
    <xf numFmtId="3" fontId="1" fillId="0" borderId="27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locked="0"/>
    </xf>
    <xf numFmtId="3" fontId="1" fillId="0" borderId="25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hidden="1"/>
    </xf>
    <xf numFmtId="3" fontId="2" fillId="0" borderId="26" xfId="0" applyNumberFormat="1" applyFont="1" applyFill="1" applyBorder="1" applyAlignment="1" applyProtection="1">
      <alignment vertical="center" shrinkToFit="1"/>
      <protection hidden="1"/>
    </xf>
    <xf numFmtId="3" fontId="2" fillId="0" borderId="27" xfId="0" applyNumberFormat="1" applyFont="1" applyFill="1" applyBorder="1" applyAlignment="1" applyProtection="1">
      <alignment vertical="center" shrinkToFit="1"/>
      <protection locked="0"/>
    </xf>
    <xf numFmtId="3" fontId="2" fillId="0" borderId="27" xfId="0" applyNumberFormat="1" applyFont="1" applyFill="1" applyBorder="1" applyAlignment="1" applyProtection="1">
      <alignment vertical="center" shrinkToFit="1"/>
      <protection hidden="1"/>
    </xf>
    <xf numFmtId="3" fontId="2" fillId="0" borderId="29" xfId="0" applyNumberFormat="1" applyFont="1" applyFill="1" applyBorder="1" applyAlignment="1" applyProtection="1">
      <alignment vertical="center" shrinkToFit="1"/>
      <protection hidden="1"/>
    </xf>
    <xf numFmtId="3" fontId="2" fillId="0" borderId="29" xfId="0" applyNumberFormat="1" applyFont="1" applyFill="1" applyBorder="1" applyAlignment="1" applyProtection="1">
      <alignment vertical="center" shrinkToFit="1"/>
      <protection locked="0"/>
    </xf>
    <xf numFmtId="3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9" fillId="0" borderId="18" xfId="51" applyFont="1" applyFill="1" applyBorder="1" applyAlignment="1" applyProtection="1">
      <alignment horizontal="left" vertical="center" wrapText="1"/>
      <protection hidden="1"/>
    </xf>
    <xf numFmtId="0" fontId="9" fillId="0" borderId="0" xfId="51" applyFont="1" applyFill="1" applyBorder="1" applyAlignment="1" applyProtection="1">
      <alignment horizontal="left" vertical="center" wrapText="1"/>
      <protection hidden="1"/>
    </xf>
    <xf numFmtId="0" fontId="9" fillId="0" borderId="30" xfId="51" applyFont="1" applyFill="1" applyBorder="1" applyAlignment="1" applyProtection="1">
      <alignment horizontal="left" vertical="center" wrapText="1"/>
      <protection hidden="1"/>
    </xf>
    <xf numFmtId="0" fontId="10" fillId="0" borderId="18" xfId="58" applyFont="1" applyBorder="1" applyAlignment="1" applyProtection="1">
      <alignment horizontal="center" vertical="center" wrapText="1"/>
      <protection hidden="1"/>
    </xf>
    <xf numFmtId="0" fontId="10" fillId="0" borderId="0" xfId="58" applyFont="1" applyBorder="1" applyAlignment="1" applyProtection="1">
      <alignment horizontal="center" vertical="center" wrapText="1"/>
      <protection hidden="1"/>
    </xf>
    <xf numFmtId="0" fontId="10" fillId="0" borderId="17" xfId="58" applyFont="1" applyBorder="1" applyAlignment="1" applyProtection="1">
      <alignment horizontal="center" vertical="center" wrapText="1"/>
      <protection hidden="1"/>
    </xf>
    <xf numFmtId="0" fontId="6" fillId="0" borderId="18" xfId="51" applyFont="1" applyBorder="1" applyAlignment="1" applyProtection="1">
      <alignment horizontal="right" vertical="center"/>
      <protection hidden="1"/>
    </xf>
    <xf numFmtId="0" fontId="6" fillId="0" borderId="30" xfId="51" applyFont="1" applyBorder="1" applyAlignment="1" applyProtection="1">
      <alignment horizontal="right"/>
      <protection hidden="1"/>
    </xf>
    <xf numFmtId="49" fontId="9" fillId="0" borderId="31" xfId="51" applyNumberFormat="1" applyFont="1" applyFill="1" applyBorder="1" applyAlignment="1" applyProtection="1">
      <alignment horizontal="center" vertical="center"/>
      <protection hidden="1" locked="0"/>
    </xf>
    <xf numFmtId="49" fontId="9" fillId="0" borderId="32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 applyProtection="1">
      <alignment wrapText="1"/>
      <protection hidden="1"/>
    </xf>
    <xf numFmtId="0" fontId="2" fillId="0" borderId="18" xfId="51" applyFont="1" applyBorder="1" applyAlignment="1" applyProtection="1">
      <alignment horizontal="left" vertical="center" wrapText="1"/>
      <protection hidden="1"/>
    </xf>
    <xf numFmtId="0" fontId="6" fillId="0" borderId="30" xfId="51" applyFont="1" applyBorder="1" applyAlignment="1" applyProtection="1">
      <alignment horizontal="left" wrapText="1"/>
      <protection hidden="1"/>
    </xf>
    <xf numFmtId="0" fontId="9" fillId="0" borderId="31" xfId="51" applyFont="1" applyFill="1" applyBorder="1" applyAlignment="1" applyProtection="1">
      <alignment horizontal="left" vertical="center"/>
      <protection hidden="1" locked="0"/>
    </xf>
    <xf numFmtId="0" fontId="6" fillId="0" borderId="33" xfId="51" applyFont="1" applyFill="1" applyBorder="1" applyAlignment="1">
      <alignment horizontal="left" vertical="center"/>
      <protection/>
    </xf>
    <xf numFmtId="0" fontId="6" fillId="0" borderId="34" xfId="51" applyFont="1" applyFill="1" applyBorder="1" applyAlignment="1">
      <alignment horizontal="left" vertical="center"/>
      <protection/>
    </xf>
    <xf numFmtId="0" fontId="6" fillId="0" borderId="18" xfId="51" applyFont="1" applyBorder="1" applyAlignment="1" applyProtection="1">
      <alignment horizontal="right" vertical="center" wrapText="1"/>
      <protection hidden="1"/>
    </xf>
    <xf numFmtId="0" fontId="6" fillId="0" borderId="0" xfId="51" applyFont="1" applyBorder="1" applyAlignment="1" applyProtection="1">
      <alignment horizontal="right" wrapText="1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1" fontId="9" fillId="0" borderId="31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32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17" xfId="51" applyFont="1" applyBorder="1" applyAlignment="1">
      <alignment horizontal="center"/>
      <protection/>
    </xf>
    <xf numFmtId="0" fontId="12" fillId="0" borderId="31" xfId="35" applyFont="1" applyFill="1" applyBorder="1" applyAlignment="1" applyProtection="1">
      <alignment/>
      <protection hidden="1" locked="0"/>
    </xf>
    <xf numFmtId="0" fontId="9" fillId="0" borderId="33" xfId="51" applyFont="1" applyFill="1" applyBorder="1" applyAlignment="1" applyProtection="1">
      <alignment/>
      <protection hidden="1" locked="0"/>
    </xf>
    <xf numFmtId="0" fontId="9" fillId="0" borderId="34" xfId="51" applyFont="1" applyFill="1" applyBorder="1" applyAlignment="1" applyProtection="1">
      <alignment/>
      <protection hidden="1" locked="0"/>
    </xf>
    <xf numFmtId="0" fontId="6" fillId="0" borderId="33" xfId="51" applyFont="1" applyFill="1" applyBorder="1" applyAlignment="1">
      <alignment horizontal="left"/>
      <protection/>
    </xf>
    <xf numFmtId="0" fontId="6" fillId="0" borderId="32" xfId="51" applyFont="1" applyFill="1" applyBorder="1" applyAlignment="1">
      <alignment horizontal="left"/>
      <protection/>
    </xf>
    <xf numFmtId="0" fontId="6" fillId="0" borderId="10" xfId="51" applyFont="1" applyBorder="1" applyAlignment="1" applyProtection="1">
      <alignment horizontal="right" vertical="center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0" xfId="51" applyFont="1" applyBorder="1" applyAlignment="1" applyProtection="1">
      <alignment horizontal="right" vertical="center"/>
      <protection hidden="1"/>
    </xf>
    <xf numFmtId="49" fontId="9" fillId="0" borderId="34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35" xfId="51" applyFont="1" applyFill="1" applyBorder="1" applyAlignment="1" applyProtection="1">
      <alignment horizontal="right" vertical="center"/>
      <protection hidden="1" locked="0"/>
    </xf>
    <xf numFmtId="0" fontId="6" fillId="0" borderId="33" xfId="51" applyFont="1" applyFill="1" applyBorder="1" applyAlignment="1">
      <alignment/>
      <protection/>
    </xf>
    <xf numFmtId="0" fontId="6" fillId="0" borderId="32" xfId="51" applyFont="1" applyFill="1" applyBorder="1" applyAlignment="1">
      <alignment/>
      <protection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9" fillId="0" borderId="31" xfId="51" applyFont="1" applyFill="1" applyBorder="1" applyAlignment="1" applyProtection="1">
      <alignment horizontal="right" vertical="center"/>
      <protection hidden="1" locked="0"/>
    </xf>
    <xf numFmtId="0" fontId="6" fillId="0" borderId="18" xfId="51" applyFont="1" applyBorder="1" applyAlignment="1" applyProtection="1">
      <alignment horizontal="center" vertical="center"/>
      <protection hidden="1"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30" xfId="51" applyFont="1" applyBorder="1" applyAlignment="1" applyProtection="1">
      <alignment horizontal="right" wrapText="1"/>
      <protection hidden="1"/>
    </xf>
    <xf numFmtId="49" fontId="9" fillId="0" borderId="31" xfId="51" applyNumberFormat="1" applyFont="1" applyFill="1" applyBorder="1" applyAlignment="1" applyProtection="1">
      <alignment horizontal="left" vertical="center"/>
      <protection hidden="1" locked="0"/>
    </xf>
    <xf numFmtId="49" fontId="9" fillId="0" borderId="33" xfId="51" applyNumberFormat="1" applyFont="1" applyFill="1" applyBorder="1" applyAlignment="1" applyProtection="1">
      <alignment horizontal="left" vertical="center"/>
      <protection hidden="1" locked="0"/>
    </xf>
    <xf numFmtId="49" fontId="9" fillId="0" borderId="32" xfId="51" applyNumberFormat="1" applyFont="1" applyFill="1" applyBorder="1" applyAlignment="1" applyProtection="1">
      <alignment horizontal="left" vertical="center"/>
      <protection hidden="1" locked="0"/>
    </xf>
    <xf numFmtId="0" fontId="9" fillId="0" borderId="33" xfId="51" applyFont="1" applyFill="1" applyBorder="1" applyAlignment="1" applyProtection="1">
      <alignment horizontal="left" vertical="center"/>
      <protection hidden="1" locked="0"/>
    </xf>
    <xf numFmtId="0" fontId="9" fillId="0" borderId="34" xfId="51" applyFont="1" applyFill="1" applyBorder="1" applyAlignment="1" applyProtection="1">
      <alignment horizontal="left" vertical="center"/>
      <protection hidden="1" locked="0"/>
    </xf>
    <xf numFmtId="0" fontId="8" fillId="0" borderId="36" xfId="51" applyFont="1" applyFill="1" applyBorder="1" applyAlignment="1">
      <alignment vertical="top"/>
      <protection/>
    </xf>
    <xf numFmtId="0" fontId="8" fillId="0" borderId="15" xfId="51" applyFont="1" applyFill="1" applyBorder="1" applyAlignment="1">
      <alignment vertical="top"/>
      <protection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0" fontId="6" fillId="0" borderId="33" xfId="51" applyFont="1" applyFill="1" applyBorder="1" applyAlignment="1">
      <alignment/>
      <protection/>
    </xf>
    <xf numFmtId="0" fontId="6" fillId="0" borderId="32" xfId="51" applyFont="1" applyFill="1" applyBorder="1" applyAlignment="1">
      <alignment/>
      <protection/>
    </xf>
    <xf numFmtId="0" fontId="6" fillId="0" borderId="0" xfId="58" applyFont="1" applyBorder="1" applyAlignment="1" applyProtection="1">
      <alignment horizontal="left"/>
      <protection hidden="1"/>
    </xf>
    <xf numFmtId="0" fontId="7" fillId="0" borderId="0" xfId="58" applyBorder="1" applyAlignment="1">
      <alignment/>
      <protection/>
    </xf>
    <xf numFmtId="0" fontId="7" fillId="0" borderId="17" xfId="58" applyBorder="1" applyAlignment="1">
      <alignment/>
      <protection/>
    </xf>
    <xf numFmtId="0" fontId="6" fillId="0" borderId="37" xfId="51" applyFont="1" applyBorder="1" applyAlignment="1" applyProtection="1">
      <alignment horizontal="center" vertical="top"/>
      <protection hidden="1"/>
    </xf>
    <xf numFmtId="0" fontId="6" fillId="0" borderId="37" xfId="51" applyFont="1" applyBorder="1" applyAlignment="1">
      <alignment horizontal="center"/>
      <protection/>
    </xf>
    <xf numFmtId="0" fontId="6" fillId="0" borderId="38" xfId="51" applyFont="1" applyBorder="1" applyAlignment="1">
      <alignment/>
      <protection/>
    </xf>
    <xf numFmtId="0" fontId="6" fillId="0" borderId="0" xfId="51" applyFont="1" applyBorder="1" applyAlignment="1" applyProtection="1">
      <alignment vertical="center"/>
      <protection hidden="1"/>
    </xf>
    <xf numFmtId="0" fontId="6" fillId="0" borderId="34" xfId="51" applyFont="1" applyFill="1" applyBorder="1" applyAlignment="1">
      <alignment/>
      <protection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6" fillId="0" borderId="11" xfId="51" applyFont="1" applyBorder="1" applyAlignment="1" applyProtection="1">
      <alignment horizontal="center"/>
      <protection hidden="1"/>
    </xf>
    <xf numFmtId="49" fontId="9" fillId="0" borderId="34" xfId="51" applyNumberFormat="1" applyFont="1" applyFill="1" applyBorder="1" applyAlignment="1" applyProtection="1">
      <alignment horizontal="left" vertical="center"/>
      <protection hidden="1" locked="0"/>
    </xf>
    <xf numFmtId="0" fontId="6" fillId="0" borderId="23" xfId="51" applyFont="1" applyFill="1" applyBorder="1" applyAlignment="1" applyProtection="1">
      <alignment horizontal="center" vertical="top"/>
      <protection hidden="1"/>
    </xf>
    <xf numFmtId="0" fontId="6" fillId="0" borderId="23" xfId="51" applyFont="1" applyFill="1" applyBorder="1" applyAlignment="1" applyProtection="1">
      <alignment horizontal="center"/>
      <protection hidden="1"/>
    </xf>
    <xf numFmtId="49" fontId="12" fillId="0" borderId="31" xfId="35" applyNumberFormat="1" applyFont="1" applyFill="1" applyBorder="1" applyAlignment="1" applyProtection="1">
      <alignment horizontal="left" vertical="center"/>
      <protection hidden="1" locked="0"/>
    </xf>
    <xf numFmtId="49" fontId="1" fillId="0" borderId="39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0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39" xfId="0" applyNumberFormat="1" applyFont="1" applyFill="1" applyBorder="1" applyAlignment="1">
      <alignment horizontal="left" vertical="center" wrapText="1"/>
    </xf>
    <xf numFmtId="49" fontId="1" fillId="0" borderId="40" xfId="0" applyNumberFormat="1" applyFont="1" applyFill="1" applyBorder="1" applyAlignment="1">
      <alignment horizontal="left" vertical="center" wrapText="1"/>
    </xf>
    <xf numFmtId="49" fontId="1" fillId="0" borderId="41" xfId="0" applyNumberFormat="1" applyFont="1" applyFill="1" applyBorder="1" applyAlignment="1">
      <alignment horizontal="left" vertical="center" wrapText="1"/>
    </xf>
    <xf numFmtId="49" fontId="1" fillId="0" borderId="39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0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1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33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6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7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48" xfId="0" applyFont="1" applyFill="1" applyBorder="1" applyAlignment="1">
      <alignment horizontal="left" vertical="center" wrapText="1"/>
    </xf>
    <xf numFmtId="0" fontId="1" fillId="0" borderId="49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horizontal="left" vertical="center" wrapText="1"/>
    </xf>
    <xf numFmtId="49" fontId="5" fillId="0" borderId="39" xfId="0" applyNumberFormat="1" applyFont="1" applyFill="1" applyBorder="1" applyAlignment="1">
      <alignment horizontal="left" vertical="center" wrapText="1"/>
    </xf>
    <xf numFmtId="49" fontId="5" fillId="0" borderId="40" xfId="0" applyNumberFormat="1" applyFont="1" applyFill="1" applyBorder="1" applyAlignment="1">
      <alignment horizontal="left" vertical="center" wrapText="1"/>
    </xf>
    <xf numFmtId="49" fontId="5" fillId="0" borderId="41" xfId="0" applyNumberFormat="1" applyFont="1" applyFill="1" applyBorder="1" applyAlignment="1">
      <alignment horizontal="left" vertical="center" wrapText="1"/>
    </xf>
    <xf numFmtId="49" fontId="1" fillId="0" borderId="51" xfId="0" applyNumberFormat="1" applyFont="1" applyFill="1" applyBorder="1" applyAlignment="1">
      <alignment horizontal="left" vertical="center" wrapText="1"/>
    </xf>
    <xf numFmtId="49" fontId="1" fillId="0" borderId="52" xfId="0" applyNumberFormat="1" applyFont="1" applyFill="1" applyBorder="1" applyAlignment="1">
      <alignment horizontal="left" vertical="center" wrapText="1"/>
    </xf>
    <xf numFmtId="49" fontId="1" fillId="0" borderId="53" xfId="0" applyNumberFormat="1" applyFont="1" applyFill="1" applyBorder="1" applyAlignment="1">
      <alignment horizontal="left" vertical="center" wrapText="1"/>
    </xf>
    <xf numFmtId="49" fontId="5" fillId="0" borderId="42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>
      <alignment horizontal="left" vertical="center" wrapText="1"/>
    </xf>
    <xf numFmtId="49" fontId="1" fillId="0" borderId="47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49" fontId="5" fillId="0" borderId="48" xfId="58" applyNumberFormat="1" applyFont="1" applyFill="1" applyBorder="1" applyAlignment="1" applyProtection="1">
      <alignment horizontal="center" vertical="center"/>
      <protection hidden="1" locked="0"/>
    </xf>
    <xf numFmtId="49" fontId="5" fillId="0" borderId="50" xfId="58" applyNumberFormat="1" applyFont="1" applyFill="1" applyBorder="1" applyAlignment="1" applyProtection="1">
      <alignment horizontal="center" vertical="center"/>
      <protection hidden="1" locked="0"/>
    </xf>
    <xf numFmtId="0" fontId="1" fillId="0" borderId="31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49" fontId="5" fillId="0" borderId="51" xfId="0" applyNumberFormat="1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 wrapText="1"/>
    </xf>
    <xf numFmtId="49" fontId="5" fillId="0" borderId="54" xfId="0" applyNumberFormat="1" applyFont="1" applyFill="1" applyBorder="1" applyAlignment="1">
      <alignment horizontal="left" vertical="center" wrapText="1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0" borderId="56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4" fillId="0" borderId="30" xfId="0" applyFont="1" applyFill="1" applyBorder="1" applyAlignment="1">
      <alignment horizontal="center" wrapText="1"/>
    </xf>
    <xf numFmtId="49" fontId="9" fillId="0" borderId="48" xfId="58" applyNumberFormat="1" applyFont="1" applyFill="1" applyBorder="1" applyAlignment="1" applyProtection="1">
      <alignment horizontal="center" vertical="center"/>
      <protection hidden="1" locked="0"/>
    </xf>
    <xf numFmtId="49" fontId="9" fillId="0" borderId="50" xfId="58" applyNumberFormat="1" applyFont="1" applyFill="1" applyBorder="1" applyAlignment="1" applyProtection="1">
      <alignment horizontal="center" vertical="center"/>
      <protection hidden="1" locked="0"/>
    </xf>
    <xf numFmtId="0" fontId="7" fillId="0" borderId="3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wrapText="1"/>
    </xf>
    <xf numFmtId="0" fontId="6" fillId="0" borderId="47" xfId="0" applyFont="1" applyFill="1" applyBorder="1" applyAlignment="1">
      <alignment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wrapText="1"/>
    </xf>
    <xf numFmtId="0" fontId="6" fillId="0" borderId="41" xfId="0" applyFont="1" applyFill="1" applyBorder="1" applyAlignment="1">
      <alignment wrapText="1"/>
    </xf>
    <xf numFmtId="0" fontId="9" fillId="0" borderId="39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18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18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18" fillId="0" borderId="49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7" fillId="0" borderId="30" xfId="0" applyFont="1" applyFill="1" applyBorder="1" applyAlignment="1">
      <alignment horizontal="center" wrapText="1"/>
    </xf>
    <xf numFmtId="49" fontId="18" fillId="0" borderId="48" xfId="58" applyNumberFormat="1" applyFont="1" applyFill="1" applyBorder="1" applyAlignment="1" applyProtection="1">
      <alignment horizontal="center" vertical="center"/>
      <protection hidden="1" locked="0"/>
    </xf>
    <xf numFmtId="49" fontId="18" fillId="0" borderId="5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31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0" borderId="3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16" fillId="0" borderId="0" xfId="51" applyFont="1" applyAlignment="1">
      <alignment/>
      <protection/>
    </xf>
    <xf numFmtId="0" fontId="20" fillId="0" borderId="0" xfId="58" applyFont="1" applyBorder="1" applyAlignment="1">
      <alignment horizontal="justify" vertical="top" wrapText="1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="110" zoomScaleSheetLayoutView="110" zoomScalePageLayoutView="0" workbookViewId="0" topLeftCell="A13">
      <selection activeCell="A44" sqref="A44:B44"/>
    </sheetView>
  </sheetViews>
  <sheetFormatPr defaultColWidth="9.140625" defaultRowHeight="12.75"/>
  <cols>
    <col min="1" max="1" width="9.140625" style="1" customWidth="1"/>
    <col min="2" max="2" width="14.140625" style="1" customWidth="1"/>
    <col min="3" max="3" width="9.140625" style="1" customWidth="1"/>
    <col min="4" max="4" width="11.140625" style="1" customWidth="1"/>
    <col min="5" max="5" width="10.7109375" style="1" customWidth="1"/>
    <col min="6" max="6" width="11.28125" style="1" customWidth="1"/>
    <col min="7" max="7" width="12.57421875" style="1" customWidth="1"/>
    <col min="8" max="8" width="19.00390625" style="1" customWidth="1"/>
    <col min="9" max="9" width="22.28125" style="1" customWidth="1"/>
    <col min="10" max="16384" width="9.140625" style="1" customWidth="1"/>
  </cols>
  <sheetData>
    <row r="1" spans="1:10" ht="15.75">
      <c r="A1" s="202" t="s">
        <v>113</v>
      </c>
      <c r="B1" s="203"/>
      <c r="C1" s="43"/>
      <c r="D1" s="43"/>
      <c r="E1" s="43"/>
      <c r="F1" s="43"/>
      <c r="G1" s="43"/>
      <c r="H1" s="43"/>
      <c r="I1" s="44"/>
      <c r="J1" s="42"/>
    </row>
    <row r="2" spans="1:10" ht="12.75">
      <c r="A2" s="153" t="s">
        <v>109</v>
      </c>
      <c r="B2" s="154"/>
      <c r="C2" s="154"/>
      <c r="D2" s="155"/>
      <c r="E2" s="32" t="s">
        <v>126</v>
      </c>
      <c r="F2" s="2"/>
      <c r="G2" s="3" t="s">
        <v>61</v>
      </c>
      <c r="H2" s="32">
        <v>42551</v>
      </c>
      <c r="I2" s="45"/>
      <c r="J2" s="42"/>
    </row>
    <row r="3" spans="1:10" ht="12.75">
      <c r="A3" s="46"/>
      <c r="B3" s="4"/>
      <c r="C3" s="4"/>
      <c r="D3" s="4"/>
      <c r="E3" s="5"/>
      <c r="F3" s="5"/>
      <c r="G3" s="4"/>
      <c r="H3" s="4"/>
      <c r="I3" s="47"/>
      <c r="J3" s="42"/>
    </row>
    <row r="4" spans="1:10" ht="14.25" customHeight="1">
      <c r="A4" s="156" t="s">
        <v>114</v>
      </c>
      <c r="B4" s="157"/>
      <c r="C4" s="157"/>
      <c r="D4" s="157"/>
      <c r="E4" s="157"/>
      <c r="F4" s="157"/>
      <c r="G4" s="157"/>
      <c r="H4" s="157"/>
      <c r="I4" s="158"/>
      <c r="J4" s="42"/>
    </row>
    <row r="5" spans="1:10" ht="12.75">
      <c r="A5" s="48"/>
      <c r="B5" s="7"/>
      <c r="C5" s="7"/>
      <c r="D5" s="7"/>
      <c r="E5" s="8"/>
      <c r="F5" s="49"/>
      <c r="G5" s="9"/>
      <c r="H5" s="10"/>
      <c r="I5" s="50"/>
      <c r="J5" s="42"/>
    </row>
    <row r="6" spans="1:10" ht="12.75">
      <c r="A6" s="159" t="s">
        <v>103</v>
      </c>
      <c r="B6" s="160"/>
      <c r="C6" s="161" t="s">
        <v>127</v>
      </c>
      <c r="D6" s="162"/>
      <c r="E6" s="163"/>
      <c r="F6" s="163"/>
      <c r="G6" s="163"/>
      <c r="H6" s="163"/>
      <c r="I6" s="51"/>
      <c r="J6" s="42"/>
    </row>
    <row r="7" spans="1:10" ht="12.75">
      <c r="A7" s="52"/>
      <c r="B7" s="53"/>
      <c r="C7" s="6"/>
      <c r="D7" s="6"/>
      <c r="E7" s="163"/>
      <c r="F7" s="163"/>
      <c r="G7" s="163"/>
      <c r="H7" s="163"/>
      <c r="I7" s="51"/>
      <c r="J7" s="42"/>
    </row>
    <row r="8" spans="1:10" ht="12.75">
      <c r="A8" s="164" t="s">
        <v>1</v>
      </c>
      <c r="B8" s="165"/>
      <c r="C8" s="161" t="s">
        <v>128</v>
      </c>
      <c r="D8" s="162"/>
      <c r="E8" s="163"/>
      <c r="F8" s="163"/>
      <c r="G8" s="163"/>
      <c r="H8" s="163"/>
      <c r="I8" s="54"/>
      <c r="J8" s="42"/>
    </row>
    <row r="9" spans="1:10" ht="12.75">
      <c r="A9" s="55"/>
      <c r="B9" s="56"/>
      <c r="C9" s="11"/>
      <c r="D9" s="6"/>
      <c r="E9" s="6"/>
      <c r="F9" s="6"/>
      <c r="G9" s="6"/>
      <c r="H9" s="6"/>
      <c r="I9" s="54"/>
      <c r="J9" s="42"/>
    </row>
    <row r="10" spans="1:10" ht="12.75">
      <c r="A10" s="169" t="s">
        <v>60</v>
      </c>
      <c r="B10" s="170"/>
      <c r="C10" s="161" t="s">
        <v>129</v>
      </c>
      <c r="D10" s="162"/>
      <c r="E10" s="6"/>
      <c r="F10" s="6"/>
      <c r="G10" s="6"/>
      <c r="H10" s="6"/>
      <c r="I10" s="54"/>
      <c r="J10" s="42"/>
    </row>
    <row r="11" spans="1:10" ht="12.75">
      <c r="A11" s="171"/>
      <c r="B11" s="170"/>
      <c r="C11" s="6"/>
      <c r="D11" s="6"/>
      <c r="E11" s="6"/>
      <c r="F11" s="6"/>
      <c r="G11" s="6"/>
      <c r="H11" s="6"/>
      <c r="I11" s="54"/>
      <c r="J11" s="42"/>
    </row>
    <row r="12" spans="1:10" ht="12.75">
      <c r="A12" s="159" t="s">
        <v>2</v>
      </c>
      <c r="B12" s="160"/>
      <c r="C12" s="166" t="s">
        <v>130</v>
      </c>
      <c r="D12" s="167"/>
      <c r="E12" s="167"/>
      <c r="F12" s="167"/>
      <c r="G12" s="167"/>
      <c r="H12" s="167"/>
      <c r="I12" s="168"/>
      <c r="J12" s="42"/>
    </row>
    <row r="13" spans="1:10" ht="12.75">
      <c r="A13" s="52"/>
      <c r="B13" s="53"/>
      <c r="C13" s="12"/>
      <c r="D13" s="6"/>
      <c r="E13" s="6"/>
      <c r="F13" s="6"/>
      <c r="G13" s="6"/>
      <c r="H13" s="6"/>
      <c r="I13" s="54"/>
      <c r="J13" s="42"/>
    </row>
    <row r="14" spans="1:10" ht="12.75">
      <c r="A14" s="159" t="s">
        <v>23</v>
      </c>
      <c r="B14" s="160"/>
      <c r="C14" s="172">
        <v>33520</v>
      </c>
      <c r="D14" s="173"/>
      <c r="E14" s="6"/>
      <c r="F14" s="166" t="s">
        <v>131</v>
      </c>
      <c r="G14" s="167"/>
      <c r="H14" s="167"/>
      <c r="I14" s="168"/>
      <c r="J14" s="42"/>
    </row>
    <row r="15" spans="1:10" ht="12.75">
      <c r="A15" s="52"/>
      <c r="B15" s="53"/>
      <c r="C15" s="6"/>
      <c r="D15" s="6"/>
      <c r="E15" s="6"/>
      <c r="F15" s="6"/>
      <c r="G15" s="6"/>
      <c r="H15" s="6"/>
      <c r="I15" s="54"/>
      <c r="J15" s="42"/>
    </row>
    <row r="16" spans="1:10" ht="12.75">
      <c r="A16" s="159" t="s">
        <v>24</v>
      </c>
      <c r="B16" s="160"/>
      <c r="C16" s="166" t="s">
        <v>132</v>
      </c>
      <c r="D16" s="167"/>
      <c r="E16" s="167"/>
      <c r="F16" s="167"/>
      <c r="G16" s="167"/>
      <c r="H16" s="167"/>
      <c r="I16" s="168"/>
      <c r="J16" s="42"/>
    </row>
    <row r="17" spans="1:10" ht="12.75">
      <c r="A17" s="52"/>
      <c r="B17" s="53"/>
      <c r="C17" s="6"/>
      <c r="D17" s="6"/>
      <c r="E17" s="6"/>
      <c r="F17" s="6"/>
      <c r="G17" s="6"/>
      <c r="H17" s="6"/>
      <c r="I17" s="54"/>
      <c r="J17" s="42"/>
    </row>
    <row r="18" spans="1:10" ht="12.75">
      <c r="A18" s="159" t="s">
        <v>25</v>
      </c>
      <c r="B18" s="160"/>
      <c r="C18" s="178" t="s">
        <v>133</v>
      </c>
      <c r="D18" s="179"/>
      <c r="E18" s="179"/>
      <c r="F18" s="179"/>
      <c r="G18" s="179"/>
      <c r="H18" s="179"/>
      <c r="I18" s="180"/>
      <c r="J18" s="42"/>
    </row>
    <row r="19" spans="1:10" ht="12.75">
      <c r="A19" s="52"/>
      <c r="B19" s="53"/>
      <c r="C19" s="12"/>
      <c r="D19" s="6"/>
      <c r="E19" s="6"/>
      <c r="F19" s="6"/>
      <c r="G19" s="6"/>
      <c r="H19" s="6"/>
      <c r="I19" s="54"/>
      <c r="J19" s="42"/>
    </row>
    <row r="20" spans="1:10" ht="12.75">
      <c r="A20" s="159" t="s">
        <v>26</v>
      </c>
      <c r="B20" s="160"/>
      <c r="C20" s="178" t="s">
        <v>134</v>
      </c>
      <c r="D20" s="179"/>
      <c r="E20" s="179"/>
      <c r="F20" s="179"/>
      <c r="G20" s="179"/>
      <c r="H20" s="179"/>
      <c r="I20" s="180"/>
      <c r="J20" s="42"/>
    </row>
    <row r="21" spans="1:10" ht="12.75">
      <c r="A21" s="52"/>
      <c r="B21" s="53"/>
      <c r="C21" s="12"/>
      <c r="D21" s="6"/>
      <c r="E21" s="6"/>
      <c r="F21" s="6"/>
      <c r="G21" s="6"/>
      <c r="H21" s="6"/>
      <c r="I21" s="54"/>
      <c r="J21" s="42"/>
    </row>
    <row r="22" spans="1:10" ht="12.75">
      <c r="A22" s="159" t="s">
        <v>3</v>
      </c>
      <c r="B22" s="160"/>
      <c r="C22" s="33">
        <v>395</v>
      </c>
      <c r="D22" s="166" t="s">
        <v>131</v>
      </c>
      <c r="E22" s="181"/>
      <c r="F22" s="182"/>
      <c r="G22" s="183"/>
      <c r="H22" s="184"/>
      <c r="I22" s="57"/>
      <c r="J22" s="42"/>
    </row>
    <row r="23" spans="1:10" ht="12.75">
      <c r="A23" s="52"/>
      <c r="B23" s="53"/>
      <c r="C23" s="6"/>
      <c r="D23" s="15"/>
      <c r="E23" s="15"/>
      <c r="F23" s="15"/>
      <c r="G23" s="15"/>
      <c r="H23" s="6"/>
      <c r="I23" s="54"/>
      <c r="J23" s="42"/>
    </row>
    <row r="24" spans="1:10" ht="12.75">
      <c r="A24" s="159" t="s">
        <v>4</v>
      </c>
      <c r="B24" s="160"/>
      <c r="C24" s="33">
        <v>10</v>
      </c>
      <c r="D24" s="166" t="s">
        <v>135</v>
      </c>
      <c r="E24" s="181"/>
      <c r="F24" s="181"/>
      <c r="G24" s="182"/>
      <c r="H24" s="58" t="s">
        <v>5</v>
      </c>
      <c r="I24" s="152">
        <v>176</v>
      </c>
      <c r="J24" s="42"/>
    </row>
    <row r="25" spans="1:10" ht="12.75">
      <c r="A25" s="52"/>
      <c r="B25" s="53"/>
      <c r="C25" s="6"/>
      <c r="D25" s="15"/>
      <c r="E25" s="15"/>
      <c r="F25" s="15"/>
      <c r="G25" s="53"/>
      <c r="H25" s="53" t="s">
        <v>123</v>
      </c>
      <c r="I25" s="59"/>
      <c r="J25" s="42"/>
    </row>
    <row r="26" spans="1:10" ht="12.75">
      <c r="A26" s="159" t="s">
        <v>28</v>
      </c>
      <c r="B26" s="160"/>
      <c r="C26" s="34" t="s">
        <v>261</v>
      </c>
      <c r="D26" s="16"/>
      <c r="E26" s="42"/>
      <c r="F26" s="60"/>
      <c r="G26" s="185" t="s">
        <v>27</v>
      </c>
      <c r="H26" s="160"/>
      <c r="I26" s="61" t="s">
        <v>136</v>
      </c>
      <c r="J26" s="42"/>
    </row>
    <row r="27" spans="1:10" ht="12.75">
      <c r="A27" s="52"/>
      <c r="B27" s="53"/>
      <c r="C27" s="6"/>
      <c r="D27" s="60"/>
      <c r="E27" s="60"/>
      <c r="F27" s="60"/>
      <c r="G27" s="60"/>
      <c r="H27" s="6"/>
      <c r="I27" s="62"/>
      <c r="J27" s="42"/>
    </row>
    <row r="28" spans="1:10" ht="12.75">
      <c r="A28" s="193" t="s">
        <v>6</v>
      </c>
      <c r="B28" s="194"/>
      <c r="C28" s="195"/>
      <c r="D28" s="195"/>
      <c r="E28" s="174" t="s">
        <v>7</v>
      </c>
      <c r="F28" s="175"/>
      <c r="G28" s="175"/>
      <c r="H28" s="176" t="s">
        <v>8</v>
      </c>
      <c r="I28" s="177"/>
      <c r="J28" s="42"/>
    </row>
    <row r="29" spans="1:10" ht="12.75">
      <c r="A29" s="63"/>
      <c r="B29" s="42"/>
      <c r="C29" s="42"/>
      <c r="D29" s="17"/>
      <c r="E29" s="6"/>
      <c r="F29" s="6"/>
      <c r="G29" s="6"/>
      <c r="H29" s="18"/>
      <c r="I29" s="62"/>
      <c r="J29" s="42"/>
    </row>
    <row r="30" spans="1:10" ht="12.75">
      <c r="A30" s="187" t="s">
        <v>258</v>
      </c>
      <c r="B30" s="206"/>
      <c r="C30" s="206"/>
      <c r="D30" s="207"/>
      <c r="E30" s="192" t="s">
        <v>259</v>
      </c>
      <c r="F30" s="206"/>
      <c r="G30" s="206"/>
      <c r="H30" s="161" t="s">
        <v>260</v>
      </c>
      <c r="I30" s="186"/>
      <c r="J30" s="42"/>
    </row>
    <row r="31" spans="1:10" ht="12.75">
      <c r="A31" s="64"/>
      <c r="B31" s="35"/>
      <c r="C31" s="36"/>
      <c r="D31" s="190"/>
      <c r="E31" s="190"/>
      <c r="F31" s="190"/>
      <c r="G31" s="191"/>
      <c r="H31" s="17"/>
      <c r="I31" s="65"/>
      <c r="J31" s="42"/>
    </row>
    <row r="32" spans="1:10" ht="12.75">
      <c r="A32" s="187"/>
      <c r="B32" s="188"/>
      <c r="C32" s="188"/>
      <c r="D32" s="189"/>
      <c r="E32" s="192"/>
      <c r="F32" s="188"/>
      <c r="G32" s="188"/>
      <c r="H32" s="161"/>
      <c r="I32" s="186"/>
      <c r="J32" s="42"/>
    </row>
    <row r="33" spans="1:10" ht="12.75">
      <c r="A33" s="64"/>
      <c r="B33" s="35"/>
      <c r="C33" s="36"/>
      <c r="D33" s="37"/>
      <c r="E33" s="37"/>
      <c r="F33" s="37"/>
      <c r="G33" s="38"/>
      <c r="H33" s="17"/>
      <c r="I33" s="66"/>
      <c r="J33" s="42"/>
    </row>
    <row r="34" spans="1:10" ht="12.75">
      <c r="A34" s="187"/>
      <c r="B34" s="188"/>
      <c r="C34" s="188"/>
      <c r="D34" s="189"/>
      <c r="E34" s="192"/>
      <c r="F34" s="188"/>
      <c r="G34" s="188"/>
      <c r="H34" s="161"/>
      <c r="I34" s="186"/>
      <c r="J34" s="42"/>
    </row>
    <row r="35" spans="1:10" ht="12.75">
      <c r="A35" s="64"/>
      <c r="B35" s="35"/>
      <c r="C35" s="36"/>
      <c r="D35" s="37"/>
      <c r="E35" s="37"/>
      <c r="F35" s="37"/>
      <c r="G35" s="38"/>
      <c r="H35" s="17"/>
      <c r="I35" s="66"/>
      <c r="J35" s="42"/>
    </row>
    <row r="36" spans="1:10" ht="12.75">
      <c r="A36" s="187"/>
      <c r="B36" s="188"/>
      <c r="C36" s="188"/>
      <c r="D36" s="189"/>
      <c r="E36" s="192"/>
      <c r="F36" s="188"/>
      <c r="G36" s="188"/>
      <c r="H36" s="161"/>
      <c r="I36" s="186"/>
      <c r="J36" s="42"/>
    </row>
    <row r="37" spans="1:10" ht="12.75">
      <c r="A37" s="67"/>
      <c r="B37" s="39"/>
      <c r="C37" s="204"/>
      <c r="D37" s="205"/>
      <c r="E37" s="17"/>
      <c r="F37" s="204"/>
      <c r="G37" s="205"/>
      <c r="H37" s="17"/>
      <c r="I37" s="68"/>
      <c r="J37" s="42"/>
    </row>
    <row r="38" spans="1:10" ht="12.75">
      <c r="A38" s="187"/>
      <c r="B38" s="188"/>
      <c r="C38" s="188"/>
      <c r="D38" s="189"/>
      <c r="E38" s="192"/>
      <c r="F38" s="188"/>
      <c r="G38" s="188"/>
      <c r="H38" s="161"/>
      <c r="I38" s="186"/>
      <c r="J38" s="42"/>
    </row>
    <row r="39" spans="1:10" ht="12.75">
      <c r="A39" s="67"/>
      <c r="B39" s="39"/>
      <c r="C39" s="30"/>
      <c r="D39" s="31"/>
      <c r="E39" s="17"/>
      <c r="F39" s="30"/>
      <c r="G39" s="31"/>
      <c r="H39" s="17"/>
      <c r="I39" s="68"/>
      <c r="J39" s="42"/>
    </row>
    <row r="40" spans="1:10" ht="12.75">
      <c r="A40" s="187"/>
      <c r="B40" s="188"/>
      <c r="C40" s="188"/>
      <c r="D40" s="189"/>
      <c r="E40" s="192"/>
      <c r="F40" s="188"/>
      <c r="G40" s="188"/>
      <c r="H40" s="161"/>
      <c r="I40" s="186"/>
      <c r="J40" s="42"/>
    </row>
    <row r="41" spans="1:10" ht="12.75">
      <c r="A41" s="69"/>
      <c r="B41" s="26"/>
      <c r="C41" s="26"/>
      <c r="D41" s="26"/>
      <c r="E41" s="14"/>
      <c r="F41" s="26"/>
      <c r="G41" s="26"/>
      <c r="H41" s="27"/>
      <c r="I41" s="70"/>
      <c r="J41" s="42"/>
    </row>
    <row r="42" spans="1:10" ht="12.75">
      <c r="A42" s="71"/>
      <c r="B42" s="19"/>
      <c r="C42" s="20"/>
      <c r="D42" s="13"/>
      <c r="E42" s="6"/>
      <c r="F42" s="20"/>
      <c r="G42" s="13"/>
      <c r="H42" s="6"/>
      <c r="I42" s="54"/>
      <c r="J42" s="42"/>
    </row>
    <row r="43" spans="1:10" ht="12.75">
      <c r="A43" s="72"/>
      <c r="B43" s="21"/>
      <c r="C43" s="21"/>
      <c r="D43" s="11"/>
      <c r="E43" s="11"/>
      <c r="F43" s="21"/>
      <c r="G43" s="11"/>
      <c r="H43" s="11"/>
      <c r="I43" s="73"/>
      <c r="J43" s="42"/>
    </row>
    <row r="44" spans="1:10" ht="12.75">
      <c r="A44" s="169" t="s">
        <v>56</v>
      </c>
      <c r="B44" s="196"/>
      <c r="C44" s="161"/>
      <c r="D44" s="162"/>
      <c r="E44" s="6"/>
      <c r="F44" s="166"/>
      <c r="G44" s="188"/>
      <c r="H44" s="188"/>
      <c r="I44" s="215"/>
      <c r="J44" s="42"/>
    </row>
    <row r="45" spans="1:10" ht="12.75">
      <c r="A45" s="71"/>
      <c r="B45" s="19"/>
      <c r="C45" s="216"/>
      <c r="D45" s="217"/>
      <c r="E45" s="6"/>
      <c r="F45" s="216"/>
      <c r="G45" s="218"/>
      <c r="H45" s="22"/>
      <c r="I45" s="74"/>
      <c r="J45" s="42"/>
    </row>
    <row r="46" spans="1:10" ht="12.75">
      <c r="A46" s="169" t="s">
        <v>9</v>
      </c>
      <c r="B46" s="196"/>
      <c r="C46" s="166" t="s">
        <v>264</v>
      </c>
      <c r="D46" s="200"/>
      <c r="E46" s="200"/>
      <c r="F46" s="200"/>
      <c r="G46" s="200"/>
      <c r="H46" s="200"/>
      <c r="I46" s="201"/>
      <c r="J46" s="42"/>
    </row>
    <row r="47" spans="1:10" ht="12.75">
      <c r="A47" s="52"/>
      <c r="B47" s="53"/>
      <c r="C47" s="12" t="s">
        <v>104</v>
      </c>
      <c r="D47" s="6"/>
      <c r="E47" s="6"/>
      <c r="F47" s="6"/>
      <c r="G47" s="6"/>
      <c r="H47" s="6"/>
      <c r="I47" s="54"/>
      <c r="J47" s="42"/>
    </row>
    <row r="48" spans="1:10" ht="12.75">
      <c r="A48" s="169" t="s">
        <v>105</v>
      </c>
      <c r="B48" s="196"/>
      <c r="C48" s="197" t="s">
        <v>262</v>
      </c>
      <c r="D48" s="198"/>
      <c r="E48" s="199"/>
      <c r="F48" s="6"/>
      <c r="G48" s="58" t="s">
        <v>106</v>
      </c>
      <c r="H48" s="197" t="s">
        <v>263</v>
      </c>
      <c r="I48" s="219"/>
      <c r="J48" s="42"/>
    </row>
    <row r="49" spans="1:10" ht="12.75">
      <c r="A49" s="52"/>
      <c r="B49" s="53"/>
      <c r="C49" s="12"/>
      <c r="D49" s="6"/>
      <c r="E49" s="6"/>
      <c r="F49" s="6"/>
      <c r="G49" s="6"/>
      <c r="H49" s="6"/>
      <c r="I49" s="54"/>
      <c r="J49" s="42"/>
    </row>
    <row r="50" spans="1:10" ht="12.75">
      <c r="A50" s="169" t="s">
        <v>25</v>
      </c>
      <c r="B50" s="196"/>
      <c r="C50" s="222" t="s">
        <v>133</v>
      </c>
      <c r="D50" s="198"/>
      <c r="E50" s="198"/>
      <c r="F50" s="198"/>
      <c r="G50" s="198"/>
      <c r="H50" s="198"/>
      <c r="I50" s="219"/>
      <c r="J50" s="42"/>
    </row>
    <row r="51" spans="1:10" ht="12.75">
      <c r="A51" s="52"/>
      <c r="B51" s="53"/>
      <c r="C51" s="6"/>
      <c r="D51" s="6"/>
      <c r="E51" s="6"/>
      <c r="F51" s="6"/>
      <c r="G51" s="6"/>
      <c r="H51" s="6"/>
      <c r="I51" s="54"/>
      <c r="J51" s="42"/>
    </row>
    <row r="52" spans="1:10" ht="12.75">
      <c r="A52" s="159" t="s">
        <v>0</v>
      </c>
      <c r="B52" s="160"/>
      <c r="C52" s="197" t="s">
        <v>265</v>
      </c>
      <c r="D52" s="198"/>
      <c r="E52" s="198"/>
      <c r="F52" s="198"/>
      <c r="G52" s="198"/>
      <c r="H52" s="198"/>
      <c r="I52" s="168"/>
      <c r="J52" s="42"/>
    </row>
    <row r="53" spans="1:10" ht="12.75">
      <c r="A53" s="75"/>
      <c r="B53" s="11"/>
      <c r="C53" s="214" t="s">
        <v>73</v>
      </c>
      <c r="D53" s="214"/>
      <c r="E53" s="214"/>
      <c r="F53" s="214"/>
      <c r="G53" s="214"/>
      <c r="H53" s="214"/>
      <c r="I53" s="76"/>
      <c r="J53" s="42"/>
    </row>
    <row r="54" spans="1:10" ht="12.75">
      <c r="A54" s="75"/>
      <c r="B54" s="11"/>
      <c r="C54" s="23"/>
      <c r="D54" s="23"/>
      <c r="E54" s="23"/>
      <c r="F54" s="23"/>
      <c r="G54" s="23"/>
      <c r="H54" s="77"/>
      <c r="I54" s="78"/>
      <c r="J54" s="42"/>
    </row>
    <row r="55" spans="1:10" ht="12.75">
      <c r="A55" s="75"/>
      <c r="B55" s="11"/>
      <c r="C55" s="23"/>
      <c r="D55" s="23"/>
      <c r="E55" s="23"/>
      <c r="F55" s="23"/>
      <c r="G55" s="23"/>
      <c r="H55" s="23"/>
      <c r="I55" s="78"/>
      <c r="J55" s="42"/>
    </row>
    <row r="56" spans="1:10" ht="12.75">
      <c r="A56" s="75"/>
      <c r="B56" s="208" t="s">
        <v>10</v>
      </c>
      <c r="C56" s="209"/>
      <c r="D56" s="209"/>
      <c r="E56" s="209"/>
      <c r="F56" s="29"/>
      <c r="G56" s="29"/>
      <c r="H56" s="29"/>
      <c r="I56" s="79"/>
      <c r="J56" s="42"/>
    </row>
    <row r="57" spans="1:10" ht="12.75">
      <c r="A57" s="75"/>
      <c r="B57" s="208" t="s">
        <v>121</v>
      </c>
      <c r="C57" s="209"/>
      <c r="D57" s="209"/>
      <c r="E57" s="209"/>
      <c r="F57" s="209"/>
      <c r="G57" s="209"/>
      <c r="H57" s="209"/>
      <c r="I57" s="210"/>
      <c r="J57" s="42"/>
    </row>
    <row r="58" spans="1:10" ht="12.75">
      <c r="A58" s="75"/>
      <c r="B58" s="208" t="s">
        <v>118</v>
      </c>
      <c r="C58" s="209"/>
      <c r="D58" s="209"/>
      <c r="E58" s="209"/>
      <c r="F58" s="209"/>
      <c r="G58" s="209"/>
      <c r="H58" s="209"/>
      <c r="I58" s="79"/>
      <c r="J58" s="42"/>
    </row>
    <row r="59" spans="1:10" ht="12.75">
      <c r="A59" s="75"/>
      <c r="B59" s="208" t="s">
        <v>115</v>
      </c>
      <c r="C59" s="209"/>
      <c r="D59" s="209"/>
      <c r="E59" s="209"/>
      <c r="F59" s="209"/>
      <c r="G59" s="209"/>
      <c r="H59" s="209"/>
      <c r="I59" s="210"/>
      <c r="J59" s="42"/>
    </row>
    <row r="60" spans="1:10" ht="12.75">
      <c r="A60" s="75"/>
      <c r="B60" s="208" t="s">
        <v>122</v>
      </c>
      <c r="C60" s="209"/>
      <c r="D60" s="209"/>
      <c r="E60" s="209"/>
      <c r="F60" s="209"/>
      <c r="G60" s="209"/>
      <c r="H60" s="209"/>
      <c r="I60" s="210"/>
      <c r="J60" s="42"/>
    </row>
    <row r="61" spans="1:10" ht="12.75">
      <c r="A61" s="75"/>
      <c r="B61" s="28"/>
      <c r="C61" s="28"/>
      <c r="D61" s="28"/>
      <c r="E61" s="28"/>
      <c r="F61" s="28"/>
      <c r="G61" s="28"/>
      <c r="H61" s="23"/>
      <c r="I61" s="78"/>
      <c r="J61" s="42"/>
    </row>
    <row r="62" spans="1:10" ht="12.75">
      <c r="A62" s="75"/>
      <c r="B62" s="11"/>
      <c r="C62" s="77"/>
      <c r="D62" s="77"/>
      <c r="E62" s="77"/>
      <c r="F62" s="77"/>
      <c r="G62" s="77"/>
      <c r="H62" s="77"/>
      <c r="I62" s="80"/>
      <c r="J62" s="42"/>
    </row>
    <row r="63" spans="1:10" ht="13.5" thickBot="1">
      <c r="A63" s="81" t="s">
        <v>11</v>
      </c>
      <c r="B63" s="6"/>
      <c r="C63" s="6"/>
      <c r="D63" s="6"/>
      <c r="E63" s="6"/>
      <c r="F63" s="6"/>
      <c r="G63" s="24"/>
      <c r="H63" s="25"/>
      <c r="I63" s="82"/>
      <c r="J63" s="42"/>
    </row>
    <row r="64" spans="1:10" ht="12.75">
      <c r="A64" s="48"/>
      <c r="B64" s="6"/>
      <c r="C64" s="6"/>
      <c r="D64" s="6"/>
      <c r="E64" s="11" t="s">
        <v>107</v>
      </c>
      <c r="F64" s="42"/>
      <c r="G64" s="211" t="s">
        <v>108</v>
      </c>
      <c r="H64" s="212"/>
      <c r="I64" s="213"/>
      <c r="J64" s="42"/>
    </row>
    <row r="65" spans="1:10" ht="12.75">
      <c r="A65" s="83"/>
      <c r="B65" s="84"/>
      <c r="C65" s="85"/>
      <c r="D65" s="85"/>
      <c r="E65" s="85"/>
      <c r="F65" s="85"/>
      <c r="G65" s="220"/>
      <c r="H65" s="221"/>
      <c r="I65" s="86"/>
      <c r="J65" s="42"/>
    </row>
  </sheetData>
  <sheetProtection/>
  <protectedRanges>
    <protectedRange sqref="E2 H2 C6:D6 C8:D8 C10:D10 C12:I12 C14:D14 F14:I14 C16:I16 C18:I18 C20:I20 D22:F22 C22 C24 D24:G24 C26 I24 I26 E32:G32 H32:I32 A32:D32" name="Range1"/>
    <protectedRange sqref="A30:I30" name="Range1_1"/>
  </protectedRanges>
  <mergeCells count="74">
    <mergeCell ref="B60:I60"/>
    <mergeCell ref="H48:I48"/>
    <mergeCell ref="G65:H65"/>
    <mergeCell ref="A50:B50"/>
    <mergeCell ref="C50:I50"/>
    <mergeCell ref="A52:B52"/>
    <mergeCell ref="C52:I52"/>
    <mergeCell ref="B56:E56"/>
    <mergeCell ref="B57:I57"/>
    <mergeCell ref="B58:H58"/>
    <mergeCell ref="A24:B24"/>
    <mergeCell ref="B59:I59"/>
    <mergeCell ref="H30:I30"/>
    <mergeCell ref="G64:I64"/>
    <mergeCell ref="C53:H53"/>
    <mergeCell ref="A44:B44"/>
    <mergeCell ref="C44:D44"/>
    <mergeCell ref="F44:I44"/>
    <mergeCell ref="C45:D45"/>
    <mergeCell ref="F45:G45"/>
    <mergeCell ref="H40:I40"/>
    <mergeCell ref="C46:I46"/>
    <mergeCell ref="H34:I34"/>
    <mergeCell ref="A1:B1"/>
    <mergeCell ref="C37:D37"/>
    <mergeCell ref="F37:G37"/>
    <mergeCell ref="A38:D38"/>
    <mergeCell ref="E38:G38"/>
    <mergeCell ref="A30:D30"/>
    <mergeCell ref="E30:G30"/>
    <mergeCell ref="A48:B48"/>
    <mergeCell ref="C48:E48"/>
    <mergeCell ref="A34:D34"/>
    <mergeCell ref="E34:G34"/>
    <mergeCell ref="E40:G40"/>
    <mergeCell ref="A36:D36"/>
    <mergeCell ref="E36:G36"/>
    <mergeCell ref="A46:B46"/>
    <mergeCell ref="A26:B26"/>
    <mergeCell ref="G26:H26"/>
    <mergeCell ref="H38:I38"/>
    <mergeCell ref="A40:D40"/>
    <mergeCell ref="D31:G31"/>
    <mergeCell ref="A32:D32"/>
    <mergeCell ref="E32:G32"/>
    <mergeCell ref="H32:I32"/>
    <mergeCell ref="A28:D28"/>
    <mergeCell ref="H36:I36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D24:G24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8" operator="equal" stopIfTrue="1">
      <formula>"DA"</formula>
    </cfRule>
  </conditionalFormatting>
  <conditionalFormatting sqref="H2">
    <cfRule type="cellIs" priority="2" dxfId="6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SheetLayoutView="115" zoomScalePageLayoutView="0" workbookViewId="0" topLeftCell="A7">
      <selection activeCell="K11" sqref="K11"/>
    </sheetView>
  </sheetViews>
  <sheetFormatPr defaultColWidth="9.140625" defaultRowHeight="12.75"/>
  <cols>
    <col min="1" max="7" width="9.140625" style="87" customWidth="1"/>
    <col min="8" max="8" width="4.00390625" style="87" customWidth="1"/>
    <col min="9" max="9" width="9.140625" style="87" customWidth="1"/>
    <col min="10" max="10" width="12.8515625" style="87" customWidth="1"/>
    <col min="11" max="11" width="12.7109375" style="87" customWidth="1"/>
    <col min="12" max="12" width="11.00390625" style="87" bestFit="1" customWidth="1"/>
    <col min="13" max="16384" width="9.140625" style="87" customWidth="1"/>
  </cols>
  <sheetData>
    <row r="1" spans="1:11" ht="11.25">
      <c r="A1" s="259" t="s">
        <v>74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4:11" ht="11.25">
      <c r="D2" s="259" t="s">
        <v>110</v>
      </c>
      <c r="E2" s="259"/>
      <c r="F2" s="260" t="s">
        <v>267</v>
      </c>
      <c r="G2" s="261"/>
      <c r="J2" s="235" t="s">
        <v>112</v>
      </c>
      <c r="K2" s="235"/>
    </row>
    <row r="3" spans="1:11" ht="22.5">
      <c r="A3" s="242" t="s">
        <v>102</v>
      </c>
      <c r="B3" s="242"/>
      <c r="C3" s="242"/>
      <c r="D3" s="242"/>
      <c r="E3" s="242"/>
      <c r="F3" s="242"/>
      <c r="G3" s="242"/>
      <c r="H3" s="242"/>
      <c r="I3" s="40" t="s">
        <v>137</v>
      </c>
      <c r="J3" s="40" t="s">
        <v>124</v>
      </c>
      <c r="K3" s="40" t="s">
        <v>125</v>
      </c>
    </row>
    <row r="4" spans="1:11" ht="11.25">
      <c r="A4" s="242">
        <v>1</v>
      </c>
      <c r="B4" s="242"/>
      <c r="C4" s="242"/>
      <c r="D4" s="242"/>
      <c r="E4" s="242"/>
      <c r="F4" s="242"/>
      <c r="G4" s="242"/>
      <c r="H4" s="242"/>
      <c r="I4" s="41">
        <v>2</v>
      </c>
      <c r="J4" s="40">
        <v>3</v>
      </c>
      <c r="K4" s="40">
        <v>4</v>
      </c>
    </row>
    <row r="5" spans="1:11" ht="11.25">
      <c r="A5" s="236" t="s">
        <v>76</v>
      </c>
      <c r="B5" s="237"/>
      <c r="C5" s="237"/>
      <c r="D5" s="237"/>
      <c r="E5" s="237"/>
      <c r="F5" s="237"/>
      <c r="G5" s="237"/>
      <c r="H5" s="237"/>
      <c r="I5" s="237"/>
      <c r="J5" s="237"/>
      <c r="K5" s="238"/>
    </row>
    <row r="6" spans="1:11" ht="11.25">
      <c r="A6" s="239" t="s">
        <v>70</v>
      </c>
      <c r="B6" s="240"/>
      <c r="C6" s="240"/>
      <c r="D6" s="240"/>
      <c r="E6" s="240"/>
      <c r="F6" s="240"/>
      <c r="G6" s="240"/>
      <c r="H6" s="241"/>
      <c r="I6" s="88">
        <v>1</v>
      </c>
      <c r="J6" s="89">
        <f>SUM(J7:J8)</f>
        <v>215704452</v>
      </c>
      <c r="K6" s="89">
        <f>SUM(K7:K8)</f>
        <v>231274483</v>
      </c>
    </row>
    <row r="7" spans="1:11" ht="11.25">
      <c r="A7" s="223" t="s">
        <v>77</v>
      </c>
      <c r="B7" s="224"/>
      <c r="C7" s="224"/>
      <c r="D7" s="224"/>
      <c r="E7" s="224"/>
      <c r="F7" s="224"/>
      <c r="G7" s="224"/>
      <c r="H7" s="225"/>
      <c r="I7" s="90">
        <v>2</v>
      </c>
      <c r="J7" s="91">
        <v>27669236</v>
      </c>
      <c r="K7" s="91">
        <v>28671883</v>
      </c>
    </row>
    <row r="8" spans="1:11" ht="11.25">
      <c r="A8" s="223" t="s">
        <v>78</v>
      </c>
      <c r="B8" s="224"/>
      <c r="C8" s="224"/>
      <c r="D8" s="224"/>
      <c r="E8" s="224"/>
      <c r="F8" s="224"/>
      <c r="G8" s="224"/>
      <c r="H8" s="225"/>
      <c r="I8" s="90">
        <v>3</v>
      </c>
      <c r="J8" s="91">
        <v>188035216</v>
      </c>
      <c r="K8" s="91">
        <v>202602600</v>
      </c>
    </row>
    <row r="9" spans="1:11" ht="11.25">
      <c r="A9" s="223" t="s">
        <v>79</v>
      </c>
      <c r="B9" s="224"/>
      <c r="C9" s="224"/>
      <c r="D9" s="224"/>
      <c r="E9" s="224"/>
      <c r="F9" s="224"/>
      <c r="G9" s="224"/>
      <c r="H9" s="225"/>
      <c r="I9" s="90">
        <v>4</v>
      </c>
      <c r="J9" s="91">
        <v>169171899</v>
      </c>
      <c r="K9" s="91">
        <v>137348758</v>
      </c>
    </row>
    <row r="10" spans="1:11" ht="11.25">
      <c r="A10" s="223" t="s">
        <v>80</v>
      </c>
      <c r="B10" s="224"/>
      <c r="C10" s="224"/>
      <c r="D10" s="224"/>
      <c r="E10" s="224"/>
      <c r="F10" s="224"/>
      <c r="G10" s="224"/>
      <c r="H10" s="225"/>
      <c r="I10" s="90">
        <v>5</v>
      </c>
      <c r="J10" s="91">
        <v>214424502</v>
      </c>
      <c r="K10" s="91">
        <v>230809813</v>
      </c>
    </row>
    <row r="11" spans="1:11" ht="24" customHeight="1">
      <c r="A11" s="223" t="s">
        <v>31</v>
      </c>
      <c r="B11" s="224"/>
      <c r="C11" s="224"/>
      <c r="D11" s="224"/>
      <c r="E11" s="224"/>
      <c r="F11" s="224"/>
      <c r="G11" s="224"/>
      <c r="H11" s="225"/>
      <c r="I11" s="90">
        <v>6</v>
      </c>
      <c r="J11" s="91">
        <v>0</v>
      </c>
      <c r="K11" s="91">
        <v>0</v>
      </c>
    </row>
    <row r="12" spans="1:11" ht="27" customHeight="1">
      <c r="A12" s="223" t="s">
        <v>32</v>
      </c>
      <c r="B12" s="224"/>
      <c r="C12" s="224"/>
      <c r="D12" s="224"/>
      <c r="E12" s="224"/>
      <c r="F12" s="224"/>
      <c r="G12" s="224"/>
      <c r="H12" s="225"/>
      <c r="I12" s="90">
        <v>7</v>
      </c>
      <c r="J12" s="91">
        <v>155967451</v>
      </c>
      <c r="K12" s="91">
        <v>185015047</v>
      </c>
    </row>
    <row r="13" spans="1:11" ht="24.75" customHeight="1">
      <c r="A13" s="223" t="s">
        <v>81</v>
      </c>
      <c r="B13" s="224"/>
      <c r="C13" s="224"/>
      <c r="D13" s="224"/>
      <c r="E13" s="224"/>
      <c r="F13" s="224"/>
      <c r="G13" s="224"/>
      <c r="H13" s="225"/>
      <c r="I13" s="90">
        <v>8</v>
      </c>
      <c r="J13" s="91">
        <v>47200886</v>
      </c>
      <c r="K13" s="91">
        <v>39497690</v>
      </c>
    </row>
    <row r="14" spans="1:11" ht="31.5" customHeight="1">
      <c r="A14" s="223" t="s">
        <v>87</v>
      </c>
      <c r="B14" s="224"/>
      <c r="C14" s="224"/>
      <c r="D14" s="224"/>
      <c r="E14" s="224"/>
      <c r="F14" s="224"/>
      <c r="G14" s="224"/>
      <c r="H14" s="225"/>
      <c r="I14" s="90">
        <v>9</v>
      </c>
      <c r="J14" s="91">
        <v>0</v>
      </c>
      <c r="K14" s="91">
        <v>0</v>
      </c>
    </row>
    <row r="15" spans="1:11" ht="11.25">
      <c r="A15" s="223" t="s">
        <v>82</v>
      </c>
      <c r="B15" s="224"/>
      <c r="C15" s="224"/>
      <c r="D15" s="224"/>
      <c r="E15" s="224"/>
      <c r="F15" s="224"/>
      <c r="G15" s="224"/>
      <c r="H15" s="225"/>
      <c r="I15" s="90">
        <v>10</v>
      </c>
      <c r="J15" s="91">
        <v>0</v>
      </c>
      <c r="K15" s="91">
        <v>0</v>
      </c>
    </row>
    <row r="16" spans="1:11" ht="11.25">
      <c r="A16" s="223" t="s">
        <v>83</v>
      </c>
      <c r="B16" s="224"/>
      <c r="C16" s="224"/>
      <c r="D16" s="224"/>
      <c r="E16" s="224"/>
      <c r="F16" s="224"/>
      <c r="G16" s="224"/>
      <c r="H16" s="225"/>
      <c r="I16" s="90">
        <v>11</v>
      </c>
      <c r="J16" s="91">
        <v>11387187</v>
      </c>
      <c r="K16" s="91">
        <v>10662136</v>
      </c>
    </row>
    <row r="17" spans="1:11" ht="11.25">
      <c r="A17" s="223" t="s">
        <v>84</v>
      </c>
      <c r="B17" s="224"/>
      <c r="C17" s="224"/>
      <c r="D17" s="224"/>
      <c r="E17" s="224"/>
      <c r="F17" s="224"/>
      <c r="G17" s="224"/>
      <c r="H17" s="225"/>
      <c r="I17" s="90">
        <v>12</v>
      </c>
      <c r="J17" s="91">
        <v>638801559</v>
      </c>
      <c r="K17" s="91">
        <v>633362099</v>
      </c>
    </row>
    <row r="18" spans="1:13" ht="11.25">
      <c r="A18" s="232" t="s">
        <v>88</v>
      </c>
      <c r="B18" s="233"/>
      <c r="C18" s="233"/>
      <c r="D18" s="233"/>
      <c r="E18" s="233"/>
      <c r="F18" s="233"/>
      <c r="G18" s="233"/>
      <c r="H18" s="234"/>
      <c r="I18" s="90">
        <v>13</v>
      </c>
      <c r="J18" s="91">
        <v>0</v>
      </c>
      <c r="K18" s="91">
        <v>0</v>
      </c>
      <c r="M18" s="94"/>
    </row>
    <row r="19" spans="1:11" ht="11.25">
      <c r="A19" s="223" t="s">
        <v>85</v>
      </c>
      <c r="B19" s="224"/>
      <c r="C19" s="224"/>
      <c r="D19" s="224"/>
      <c r="E19" s="224"/>
      <c r="F19" s="224"/>
      <c r="G19" s="224"/>
      <c r="H19" s="225"/>
      <c r="I19" s="90">
        <v>14</v>
      </c>
      <c r="J19" s="91">
        <v>14047590</v>
      </c>
      <c r="K19" s="91">
        <v>15868633</v>
      </c>
    </row>
    <row r="20" spans="1:11" ht="11.25">
      <c r="A20" s="223" t="s">
        <v>86</v>
      </c>
      <c r="B20" s="224"/>
      <c r="C20" s="224"/>
      <c r="D20" s="224"/>
      <c r="E20" s="224"/>
      <c r="F20" s="224"/>
      <c r="G20" s="224"/>
      <c r="H20" s="225"/>
      <c r="I20" s="90">
        <v>15</v>
      </c>
      <c r="J20" s="91">
        <v>28785618</v>
      </c>
      <c r="K20" s="91">
        <v>29370580</v>
      </c>
    </row>
    <row r="21" spans="1:11" ht="11.25">
      <c r="A21" s="223" t="s">
        <v>29</v>
      </c>
      <c r="B21" s="224"/>
      <c r="C21" s="224"/>
      <c r="D21" s="224"/>
      <c r="E21" s="224"/>
      <c r="F21" s="224"/>
      <c r="G21" s="224"/>
      <c r="H21" s="225"/>
      <c r="I21" s="90">
        <v>16</v>
      </c>
      <c r="J21" s="91">
        <v>26642743</v>
      </c>
      <c r="K21" s="91">
        <v>28448706</v>
      </c>
    </row>
    <row r="22" spans="1:13" ht="11.25">
      <c r="A22" s="226" t="s">
        <v>69</v>
      </c>
      <c r="B22" s="227"/>
      <c r="C22" s="227"/>
      <c r="D22" s="227"/>
      <c r="E22" s="227"/>
      <c r="F22" s="227"/>
      <c r="G22" s="227"/>
      <c r="H22" s="228"/>
      <c r="I22" s="92">
        <v>17</v>
      </c>
      <c r="J22" s="93">
        <f>SUM(J7:J21)</f>
        <v>1522133887</v>
      </c>
      <c r="K22" s="93">
        <f>SUM(K7:K21)</f>
        <v>1541657945</v>
      </c>
      <c r="M22" s="94"/>
    </row>
    <row r="23" spans="1:12" ht="11.25">
      <c r="A23" s="243" t="s">
        <v>30</v>
      </c>
      <c r="B23" s="244"/>
      <c r="C23" s="244"/>
      <c r="D23" s="244"/>
      <c r="E23" s="244"/>
      <c r="F23" s="244"/>
      <c r="G23" s="244"/>
      <c r="H23" s="244"/>
      <c r="I23" s="244"/>
      <c r="J23" s="244"/>
      <c r="K23" s="245"/>
      <c r="L23" s="94"/>
    </row>
    <row r="24" spans="1:11" ht="11.25">
      <c r="A24" s="256" t="s">
        <v>71</v>
      </c>
      <c r="B24" s="257"/>
      <c r="C24" s="257"/>
      <c r="D24" s="257"/>
      <c r="E24" s="257"/>
      <c r="F24" s="257"/>
      <c r="G24" s="257"/>
      <c r="H24" s="258"/>
      <c r="I24" s="95">
        <v>18</v>
      </c>
      <c r="J24" s="96">
        <f>SUM(J25:J26)</f>
        <v>129309368</v>
      </c>
      <c r="K24" s="96">
        <f>SUM(K25:K26)</f>
        <v>119421786</v>
      </c>
    </row>
    <row r="25" spans="1:11" ht="11.25">
      <c r="A25" s="229" t="s">
        <v>33</v>
      </c>
      <c r="B25" s="230"/>
      <c r="C25" s="230"/>
      <c r="D25" s="230"/>
      <c r="E25" s="230"/>
      <c r="F25" s="230"/>
      <c r="G25" s="230"/>
      <c r="H25" s="231"/>
      <c r="I25" s="95">
        <v>19</v>
      </c>
      <c r="J25" s="97">
        <v>24341635</v>
      </c>
      <c r="K25" s="97">
        <v>24839982</v>
      </c>
    </row>
    <row r="26" spans="1:11" ht="11.25">
      <c r="A26" s="229" t="s">
        <v>34</v>
      </c>
      <c r="B26" s="230"/>
      <c r="C26" s="230"/>
      <c r="D26" s="230"/>
      <c r="E26" s="230"/>
      <c r="F26" s="230"/>
      <c r="G26" s="230"/>
      <c r="H26" s="231"/>
      <c r="I26" s="95">
        <v>20</v>
      </c>
      <c r="J26" s="97">
        <v>104967733</v>
      </c>
      <c r="K26" s="97">
        <v>94581804</v>
      </c>
    </row>
    <row r="27" spans="1:11" ht="11.25">
      <c r="A27" s="229" t="s">
        <v>35</v>
      </c>
      <c r="B27" s="230"/>
      <c r="C27" s="230"/>
      <c r="D27" s="230"/>
      <c r="E27" s="230"/>
      <c r="F27" s="230"/>
      <c r="G27" s="230"/>
      <c r="H27" s="231"/>
      <c r="I27" s="95">
        <v>21</v>
      </c>
      <c r="J27" s="98">
        <f>SUM(J28:J30)</f>
        <v>1182688684</v>
      </c>
      <c r="K27" s="98">
        <f>SUM(K28:K30)</f>
        <v>1219872097</v>
      </c>
    </row>
    <row r="28" spans="1:11" ht="11.25">
      <c r="A28" s="229" t="s">
        <v>36</v>
      </c>
      <c r="B28" s="230"/>
      <c r="C28" s="230"/>
      <c r="D28" s="230"/>
      <c r="E28" s="230"/>
      <c r="F28" s="230"/>
      <c r="G28" s="230"/>
      <c r="H28" s="231"/>
      <c r="I28" s="95">
        <v>22</v>
      </c>
      <c r="J28" s="97">
        <v>124349787</v>
      </c>
      <c r="K28" s="97">
        <v>151146077</v>
      </c>
    </row>
    <row r="29" spans="1:11" ht="11.25">
      <c r="A29" s="229" t="s">
        <v>37</v>
      </c>
      <c r="B29" s="230"/>
      <c r="C29" s="230"/>
      <c r="D29" s="230"/>
      <c r="E29" s="230"/>
      <c r="F29" s="230"/>
      <c r="G29" s="230"/>
      <c r="H29" s="231"/>
      <c r="I29" s="95">
        <v>23</v>
      </c>
      <c r="J29" s="97">
        <v>97498359</v>
      </c>
      <c r="K29" s="97">
        <v>107078712</v>
      </c>
    </row>
    <row r="30" spans="1:11" ht="11.25">
      <c r="A30" s="229" t="s">
        <v>38</v>
      </c>
      <c r="B30" s="230"/>
      <c r="C30" s="230"/>
      <c r="D30" s="230"/>
      <c r="E30" s="230"/>
      <c r="F30" s="230"/>
      <c r="G30" s="230"/>
      <c r="H30" s="231"/>
      <c r="I30" s="95">
        <v>24</v>
      </c>
      <c r="J30" s="97">
        <v>960840538</v>
      </c>
      <c r="K30" s="97">
        <v>961647308</v>
      </c>
    </row>
    <row r="31" spans="1:11" ht="11.25">
      <c r="A31" s="229" t="s">
        <v>68</v>
      </c>
      <c r="B31" s="230"/>
      <c r="C31" s="230"/>
      <c r="D31" s="230"/>
      <c r="E31" s="230"/>
      <c r="F31" s="230"/>
      <c r="G31" s="230"/>
      <c r="H31" s="231"/>
      <c r="I31" s="95">
        <v>25</v>
      </c>
      <c r="J31" s="98">
        <f>J33</f>
        <v>11070818</v>
      </c>
      <c r="K31" s="98">
        <f>K33</f>
        <v>0</v>
      </c>
    </row>
    <row r="32" spans="1:11" ht="11.25">
      <c r="A32" s="229" t="s">
        <v>39</v>
      </c>
      <c r="B32" s="230"/>
      <c r="C32" s="230"/>
      <c r="D32" s="230"/>
      <c r="E32" s="230"/>
      <c r="F32" s="230"/>
      <c r="G32" s="230"/>
      <c r="H32" s="231"/>
      <c r="I32" s="95">
        <v>26</v>
      </c>
      <c r="J32" s="97"/>
      <c r="K32" s="97">
        <v>0</v>
      </c>
    </row>
    <row r="33" spans="1:11" ht="11.25">
      <c r="A33" s="229" t="s">
        <v>40</v>
      </c>
      <c r="B33" s="230"/>
      <c r="C33" s="230"/>
      <c r="D33" s="230"/>
      <c r="E33" s="230"/>
      <c r="F33" s="230"/>
      <c r="G33" s="230"/>
      <c r="H33" s="231"/>
      <c r="I33" s="95">
        <v>27</v>
      </c>
      <c r="J33" s="97">
        <v>11070818</v>
      </c>
      <c r="K33" s="97">
        <v>0</v>
      </c>
    </row>
    <row r="34" spans="1:11" ht="21" customHeight="1">
      <c r="A34" s="229" t="s">
        <v>47</v>
      </c>
      <c r="B34" s="230"/>
      <c r="C34" s="230"/>
      <c r="D34" s="230"/>
      <c r="E34" s="230"/>
      <c r="F34" s="230"/>
      <c r="G34" s="230"/>
      <c r="H34" s="231"/>
      <c r="I34" s="95">
        <v>28</v>
      </c>
      <c r="J34" s="97">
        <v>2084</v>
      </c>
      <c r="K34" s="97">
        <v>1003</v>
      </c>
    </row>
    <row r="35" spans="1:11" ht="11.25">
      <c r="A35" s="229" t="s">
        <v>72</v>
      </c>
      <c r="B35" s="230"/>
      <c r="C35" s="230"/>
      <c r="D35" s="230"/>
      <c r="E35" s="230"/>
      <c r="F35" s="230"/>
      <c r="G35" s="230"/>
      <c r="H35" s="231"/>
      <c r="I35" s="95">
        <v>29</v>
      </c>
      <c r="J35" s="98">
        <f>SUM(J36:J37)</f>
        <v>0</v>
      </c>
      <c r="K35" s="98">
        <f>SUM(K36:K37)</f>
        <v>0</v>
      </c>
    </row>
    <row r="36" spans="1:11" ht="11.25">
      <c r="A36" s="229" t="s">
        <v>41</v>
      </c>
      <c r="B36" s="230"/>
      <c r="C36" s="230"/>
      <c r="D36" s="230"/>
      <c r="E36" s="230"/>
      <c r="F36" s="230"/>
      <c r="G36" s="230"/>
      <c r="H36" s="231"/>
      <c r="I36" s="95">
        <v>30</v>
      </c>
      <c r="J36" s="97">
        <v>0</v>
      </c>
      <c r="K36" s="97">
        <v>0</v>
      </c>
    </row>
    <row r="37" spans="1:11" ht="11.25">
      <c r="A37" s="229" t="s">
        <v>42</v>
      </c>
      <c r="B37" s="230"/>
      <c r="C37" s="230"/>
      <c r="D37" s="230"/>
      <c r="E37" s="230"/>
      <c r="F37" s="230"/>
      <c r="G37" s="230"/>
      <c r="H37" s="231"/>
      <c r="I37" s="95">
        <v>31</v>
      </c>
      <c r="J37" s="97">
        <v>0</v>
      </c>
      <c r="K37" s="97">
        <v>0</v>
      </c>
    </row>
    <row r="38" spans="1:11" ht="11.25">
      <c r="A38" s="229" t="s">
        <v>43</v>
      </c>
      <c r="B38" s="230"/>
      <c r="C38" s="230"/>
      <c r="D38" s="230"/>
      <c r="E38" s="230"/>
      <c r="F38" s="230"/>
      <c r="G38" s="230"/>
      <c r="H38" s="231"/>
      <c r="I38" s="95">
        <v>32</v>
      </c>
      <c r="J38" s="97">
        <v>0</v>
      </c>
      <c r="K38" s="97">
        <v>0</v>
      </c>
    </row>
    <row r="39" spans="1:11" ht="11.25">
      <c r="A39" s="229" t="s">
        <v>44</v>
      </c>
      <c r="B39" s="230"/>
      <c r="C39" s="230"/>
      <c r="D39" s="230"/>
      <c r="E39" s="230"/>
      <c r="F39" s="230"/>
      <c r="G39" s="230"/>
      <c r="H39" s="231"/>
      <c r="I39" s="95">
        <v>33</v>
      </c>
      <c r="J39" s="97">
        <v>0</v>
      </c>
      <c r="K39" s="97">
        <v>0</v>
      </c>
    </row>
    <row r="40" spans="1:11" ht="11.25">
      <c r="A40" s="229" t="s">
        <v>45</v>
      </c>
      <c r="B40" s="230"/>
      <c r="C40" s="230"/>
      <c r="D40" s="230"/>
      <c r="E40" s="230"/>
      <c r="F40" s="230"/>
      <c r="G40" s="230"/>
      <c r="H40" s="231"/>
      <c r="I40" s="95">
        <v>34</v>
      </c>
      <c r="J40" s="97">
        <v>33048192</v>
      </c>
      <c r="K40" s="97">
        <v>33638243</v>
      </c>
    </row>
    <row r="41" spans="1:11" ht="11.25">
      <c r="A41" s="252" t="s">
        <v>67</v>
      </c>
      <c r="B41" s="253"/>
      <c r="C41" s="253"/>
      <c r="D41" s="253"/>
      <c r="E41" s="253"/>
      <c r="F41" s="253"/>
      <c r="G41" s="253"/>
      <c r="H41" s="254"/>
      <c r="I41" s="99">
        <v>35</v>
      </c>
      <c r="J41" s="100">
        <f>J24+J27+J31+J34+J35+J38+J39+J40</f>
        <v>1356119146</v>
      </c>
      <c r="K41" s="100">
        <f>K24+K27+K31+K34+K35+K38+K39+K40</f>
        <v>1372933129</v>
      </c>
    </row>
    <row r="42" spans="1:11" ht="11.25">
      <c r="A42" s="243" t="s">
        <v>46</v>
      </c>
      <c r="B42" s="244"/>
      <c r="C42" s="244"/>
      <c r="D42" s="244"/>
      <c r="E42" s="244"/>
      <c r="F42" s="244"/>
      <c r="G42" s="244"/>
      <c r="H42" s="244"/>
      <c r="I42" s="244"/>
      <c r="J42" s="244"/>
      <c r="K42" s="245"/>
    </row>
    <row r="43" spans="1:11" ht="11.25">
      <c r="A43" s="256" t="s">
        <v>48</v>
      </c>
      <c r="B43" s="257"/>
      <c r="C43" s="257"/>
      <c r="D43" s="257"/>
      <c r="E43" s="257"/>
      <c r="F43" s="257"/>
      <c r="G43" s="257"/>
      <c r="H43" s="258"/>
      <c r="I43" s="95">
        <v>36</v>
      </c>
      <c r="J43" s="101">
        <v>85304852</v>
      </c>
      <c r="K43" s="101">
        <v>85304852</v>
      </c>
    </row>
    <row r="44" spans="1:13" ht="11.25">
      <c r="A44" s="229" t="s">
        <v>49</v>
      </c>
      <c r="B44" s="230"/>
      <c r="C44" s="230"/>
      <c r="D44" s="230"/>
      <c r="E44" s="230"/>
      <c r="F44" s="230"/>
      <c r="G44" s="230"/>
      <c r="H44" s="231"/>
      <c r="I44" s="95">
        <v>37</v>
      </c>
      <c r="J44" s="91">
        <v>-8625290</v>
      </c>
      <c r="K44" s="91">
        <v>36071</v>
      </c>
      <c r="M44" s="94"/>
    </row>
    <row r="45" spans="1:11" ht="11.25">
      <c r="A45" s="229" t="s">
        <v>50</v>
      </c>
      <c r="B45" s="230"/>
      <c r="C45" s="230"/>
      <c r="D45" s="230"/>
      <c r="E45" s="230"/>
      <c r="F45" s="230"/>
      <c r="G45" s="230"/>
      <c r="H45" s="231"/>
      <c r="I45" s="95">
        <v>38</v>
      </c>
      <c r="J45" s="91">
        <v>73645782</v>
      </c>
      <c r="K45" s="91">
        <v>65020492</v>
      </c>
    </row>
    <row r="46" spans="1:11" ht="11.25">
      <c r="A46" s="229" t="s">
        <v>51</v>
      </c>
      <c r="B46" s="230"/>
      <c r="C46" s="230"/>
      <c r="D46" s="230"/>
      <c r="E46" s="230"/>
      <c r="F46" s="230"/>
      <c r="G46" s="230"/>
      <c r="H46" s="231"/>
      <c r="I46" s="95">
        <v>39</v>
      </c>
      <c r="J46" s="91">
        <v>4729423</v>
      </c>
      <c r="K46" s="91">
        <v>4729423</v>
      </c>
    </row>
    <row r="47" spans="1:12" ht="11.25">
      <c r="A47" s="229" t="s">
        <v>52</v>
      </c>
      <c r="B47" s="230"/>
      <c r="C47" s="230"/>
      <c r="D47" s="230"/>
      <c r="E47" s="230"/>
      <c r="F47" s="230"/>
      <c r="G47" s="230"/>
      <c r="H47" s="231"/>
      <c r="I47" s="95">
        <v>40</v>
      </c>
      <c r="J47" s="91">
        <v>10602000</v>
      </c>
      <c r="K47" s="91">
        <v>10602000</v>
      </c>
      <c r="L47" s="94"/>
    </row>
    <row r="48" spans="1:11" ht="30" customHeight="1">
      <c r="A48" s="229" t="s">
        <v>53</v>
      </c>
      <c r="B48" s="230"/>
      <c r="C48" s="230"/>
      <c r="D48" s="230"/>
      <c r="E48" s="230"/>
      <c r="F48" s="230"/>
      <c r="G48" s="230"/>
      <c r="H48" s="231"/>
      <c r="I48" s="95">
        <v>41</v>
      </c>
      <c r="J48" s="91">
        <v>357974</v>
      </c>
      <c r="K48" s="91">
        <v>3031978</v>
      </c>
    </row>
    <row r="49" spans="1:11" ht="11.25">
      <c r="A49" s="229" t="s">
        <v>54</v>
      </c>
      <c r="B49" s="230"/>
      <c r="C49" s="230"/>
      <c r="D49" s="230"/>
      <c r="E49" s="230"/>
      <c r="F49" s="230"/>
      <c r="G49" s="230"/>
      <c r="H49" s="231"/>
      <c r="I49" s="95">
        <v>42</v>
      </c>
      <c r="J49" s="91">
        <v>0</v>
      </c>
      <c r="K49" s="91">
        <v>0</v>
      </c>
    </row>
    <row r="50" spans="1:11" ht="11.25">
      <c r="A50" s="246" t="s">
        <v>57</v>
      </c>
      <c r="B50" s="247"/>
      <c r="C50" s="247"/>
      <c r="D50" s="247"/>
      <c r="E50" s="247"/>
      <c r="F50" s="247"/>
      <c r="G50" s="247"/>
      <c r="H50" s="248"/>
      <c r="I50" s="95">
        <v>43</v>
      </c>
      <c r="J50" s="98">
        <f>SUM(J43:J49)</f>
        <v>166014741</v>
      </c>
      <c r="K50" s="98">
        <f>SUM(K43:K49)</f>
        <v>168724816</v>
      </c>
    </row>
    <row r="51" spans="1:13" ht="11.25">
      <c r="A51" s="252" t="s">
        <v>55</v>
      </c>
      <c r="B51" s="253"/>
      <c r="C51" s="253"/>
      <c r="D51" s="253"/>
      <c r="E51" s="253"/>
      <c r="F51" s="253"/>
      <c r="G51" s="253"/>
      <c r="H51" s="254"/>
      <c r="I51" s="95">
        <v>44</v>
      </c>
      <c r="J51" s="100">
        <f>J41+J50</f>
        <v>1522133887</v>
      </c>
      <c r="K51" s="100">
        <f>K41+K50</f>
        <v>1541657945</v>
      </c>
      <c r="L51" s="94"/>
      <c r="M51" s="94"/>
    </row>
    <row r="52" spans="1:11" ht="11.25">
      <c r="A52" s="243" t="s">
        <v>116</v>
      </c>
      <c r="B52" s="255"/>
      <c r="C52" s="255"/>
      <c r="D52" s="255"/>
      <c r="E52" s="255"/>
      <c r="F52" s="255"/>
      <c r="G52" s="255"/>
      <c r="H52" s="255"/>
      <c r="I52" s="244"/>
      <c r="J52" s="244"/>
      <c r="K52" s="245"/>
    </row>
    <row r="53" spans="1:11" ht="11.25">
      <c r="A53" s="246" t="s">
        <v>58</v>
      </c>
      <c r="B53" s="247"/>
      <c r="C53" s="247"/>
      <c r="D53" s="247"/>
      <c r="E53" s="247"/>
      <c r="F53" s="247"/>
      <c r="G53" s="247"/>
      <c r="H53" s="248"/>
      <c r="I53" s="95">
        <v>45</v>
      </c>
      <c r="J53" s="96">
        <f>J50</f>
        <v>166014741</v>
      </c>
      <c r="K53" s="96">
        <f>K50</f>
        <v>168724816</v>
      </c>
    </row>
    <row r="54" spans="1:11" ht="11.25">
      <c r="A54" s="229" t="s">
        <v>59</v>
      </c>
      <c r="B54" s="230"/>
      <c r="C54" s="230"/>
      <c r="D54" s="230"/>
      <c r="E54" s="230"/>
      <c r="F54" s="230"/>
      <c r="G54" s="230"/>
      <c r="H54" s="231"/>
      <c r="I54" s="95">
        <v>46</v>
      </c>
      <c r="J54" s="91">
        <f>J50</f>
        <v>166014741</v>
      </c>
      <c r="K54" s="91">
        <f>K50</f>
        <v>168724816</v>
      </c>
    </row>
    <row r="55" spans="1:11" ht="11.25">
      <c r="A55" s="249" t="s">
        <v>66</v>
      </c>
      <c r="B55" s="250"/>
      <c r="C55" s="250"/>
      <c r="D55" s="250"/>
      <c r="E55" s="250"/>
      <c r="F55" s="250"/>
      <c r="G55" s="250"/>
      <c r="H55" s="251"/>
      <c r="I55" s="102">
        <v>47</v>
      </c>
      <c r="J55" s="100">
        <f>J53-J54</f>
        <v>0</v>
      </c>
      <c r="K55" s="100">
        <f>K53-K54</f>
        <v>0</v>
      </c>
    </row>
  </sheetData>
  <sheetProtection/>
  <protectedRanges>
    <protectedRange sqref="F2:G2" name="Range1"/>
    <protectedRange sqref="J6 J22" name="Range1_4"/>
    <protectedRange sqref="K6 K22" name="Range1_4_2"/>
  </protectedRanges>
  <mergeCells count="57">
    <mergeCell ref="A1:K1"/>
    <mergeCell ref="D2:E2"/>
    <mergeCell ref="F2:G2"/>
    <mergeCell ref="A40:H40"/>
    <mergeCell ref="A37:H37"/>
    <mergeCell ref="A38:H38"/>
    <mergeCell ref="A39:H39"/>
    <mergeCell ref="A33:H33"/>
    <mergeCell ref="A24:H24"/>
    <mergeCell ref="A25:H25"/>
    <mergeCell ref="A46:H46"/>
    <mergeCell ref="A44:H44"/>
    <mergeCell ref="A36:H36"/>
    <mergeCell ref="A43:H43"/>
    <mergeCell ref="A23:K23"/>
    <mergeCell ref="A27:H27"/>
    <mergeCell ref="A45:H45"/>
    <mergeCell ref="A30:H30"/>
    <mergeCell ref="A31:H31"/>
    <mergeCell ref="A32:H32"/>
    <mergeCell ref="A55:H55"/>
    <mergeCell ref="A49:H49"/>
    <mergeCell ref="A50:H50"/>
    <mergeCell ref="A51:H51"/>
    <mergeCell ref="A52:K52"/>
    <mergeCell ref="A34:H34"/>
    <mergeCell ref="A54:H54"/>
    <mergeCell ref="A47:H47"/>
    <mergeCell ref="A48:H48"/>
    <mergeCell ref="A41:H41"/>
    <mergeCell ref="A42:K42"/>
    <mergeCell ref="A53:H53"/>
    <mergeCell ref="A28:H28"/>
    <mergeCell ref="A29:H29"/>
    <mergeCell ref="A8:H8"/>
    <mergeCell ref="A9:H9"/>
    <mergeCell ref="A10:H10"/>
    <mergeCell ref="A35:H35"/>
    <mergeCell ref="A12:H12"/>
    <mergeCell ref="A13:H13"/>
    <mergeCell ref="A26:H26"/>
    <mergeCell ref="A16:H16"/>
    <mergeCell ref="A17:H17"/>
    <mergeCell ref="A18:H18"/>
    <mergeCell ref="J2:K2"/>
    <mergeCell ref="A5:K5"/>
    <mergeCell ref="A6:H6"/>
    <mergeCell ref="A7:H7"/>
    <mergeCell ref="A3:H3"/>
    <mergeCell ref="A4:H4"/>
    <mergeCell ref="A11:H11"/>
    <mergeCell ref="A22:H22"/>
    <mergeCell ref="A14:H14"/>
    <mergeCell ref="A15:H15"/>
    <mergeCell ref="A19:H19"/>
    <mergeCell ref="A20:H20"/>
    <mergeCell ref="A21:H21"/>
  </mergeCells>
  <conditionalFormatting sqref="J6:J22">
    <cfRule type="cellIs" priority="9" dxfId="0" operator="lessThan" stopIfTrue="1">
      <formula>0</formula>
    </cfRule>
  </conditionalFormatting>
  <conditionalFormatting sqref="J24">
    <cfRule type="cellIs" priority="8" dxfId="0" operator="lessThan" stopIfTrue="1">
      <formula>0</formula>
    </cfRule>
  </conditionalFormatting>
  <conditionalFormatting sqref="J24">
    <cfRule type="cellIs" priority="7" dxfId="0" operator="lessThan" stopIfTrue="1">
      <formula>0</formula>
    </cfRule>
  </conditionalFormatting>
  <conditionalFormatting sqref="K6:K22">
    <cfRule type="cellIs" priority="3" dxfId="0" operator="lessThan" stopIfTrue="1">
      <formula>0</formula>
    </cfRule>
  </conditionalFormatting>
  <conditionalFormatting sqref="K24">
    <cfRule type="cellIs" priority="2" dxfId="0" operator="lessThan" stopIfTrue="1">
      <formula>0</formula>
    </cfRule>
  </conditionalFormatting>
  <conditionalFormatting sqref="K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8:K49 J54:K54 J44:K45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25:K26 J32:K34 J36:K40 J46:K47 J28:K30 J7:K21 J43:K43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SheetLayoutView="115" zoomScalePageLayoutView="0" workbookViewId="0" topLeftCell="A12">
      <selection activeCell="J32" sqref="J32:M34"/>
    </sheetView>
  </sheetViews>
  <sheetFormatPr defaultColWidth="9.140625" defaultRowHeight="12.75"/>
  <cols>
    <col min="1" max="1" width="5.7109375" style="87" customWidth="1"/>
    <col min="2" max="2" width="4.8515625" style="87" customWidth="1"/>
    <col min="3" max="5" width="9.140625" style="87" customWidth="1"/>
    <col min="6" max="6" width="15.140625" style="87" customWidth="1"/>
    <col min="7" max="8" width="9.140625" style="87" hidden="1" customWidth="1"/>
    <col min="9" max="9" width="8.421875" style="87" customWidth="1"/>
    <col min="10" max="10" width="8.8515625" style="87" customWidth="1"/>
    <col min="11" max="11" width="9.28125" style="87" customWidth="1"/>
    <col min="12" max="12" width="9.140625" style="87" customWidth="1"/>
    <col min="13" max="13" width="9.57421875" style="87" customWidth="1"/>
    <col min="14" max="16384" width="9.140625" style="87" customWidth="1"/>
  </cols>
  <sheetData>
    <row r="1" spans="1:12" ht="11.25">
      <c r="A1" s="259" t="s">
        <v>75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3:13" ht="12.75" customHeight="1">
      <c r="C2" s="259" t="s">
        <v>111</v>
      </c>
      <c r="D2" s="259"/>
      <c r="E2" s="260" t="s">
        <v>266</v>
      </c>
      <c r="F2" s="261"/>
      <c r="G2" s="103" t="s">
        <v>61</v>
      </c>
      <c r="H2" s="260" t="s">
        <v>267</v>
      </c>
      <c r="I2" s="261"/>
      <c r="J2" s="262" t="s">
        <v>112</v>
      </c>
      <c r="K2" s="263"/>
      <c r="L2" s="263"/>
      <c r="M2" s="263"/>
    </row>
    <row r="3" spans="1:13" ht="22.5">
      <c r="A3" s="242" t="s">
        <v>102</v>
      </c>
      <c r="B3" s="242"/>
      <c r="C3" s="242"/>
      <c r="D3" s="242"/>
      <c r="E3" s="242"/>
      <c r="F3" s="242"/>
      <c r="G3" s="242"/>
      <c r="H3" s="242"/>
      <c r="I3" s="40" t="s">
        <v>137</v>
      </c>
      <c r="J3" s="242" t="s">
        <v>124</v>
      </c>
      <c r="K3" s="242"/>
      <c r="L3" s="242" t="s">
        <v>125</v>
      </c>
      <c r="M3" s="242"/>
    </row>
    <row r="4" spans="1:13" ht="22.5">
      <c r="A4" s="242"/>
      <c r="B4" s="242"/>
      <c r="C4" s="242"/>
      <c r="D4" s="242"/>
      <c r="E4" s="242"/>
      <c r="F4" s="242"/>
      <c r="G4" s="242"/>
      <c r="H4" s="242"/>
      <c r="I4" s="40"/>
      <c r="J4" s="40" t="s">
        <v>119</v>
      </c>
      <c r="K4" s="40" t="s">
        <v>120</v>
      </c>
      <c r="L4" s="40" t="s">
        <v>119</v>
      </c>
      <c r="M4" s="40" t="s">
        <v>120</v>
      </c>
    </row>
    <row r="5" spans="1:13" ht="11.25">
      <c r="A5" s="242">
        <v>1</v>
      </c>
      <c r="B5" s="242"/>
      <c r="C5" s="242"/>
      <c r="D5" s="242"/>
      <c r="E5" s="242"/>
      <c r="F5" s="242"/>
      <c r="G5" s="242"/>
      <c r="H5" s="242"/>
      <c r="I5" s="41">
        <v>2</v>
      </c>
      <c r="J5" s="40">
        <v>3</v>
      </c>
      <c r="K5" s="40">
        <v>4</v>
      </c>
      <c r="L5" s="40">
        <v>5</v>
      </c>
      <c r="M5" s="40">
        <v>6</v>
      </c>
    </row>
    <row r="6" spans="1:13" ht="11.25">
      <c r="A6" s="256" t="s">
        <v>89</v>
      </c>
      <c r="B6" s="257"/>
      <c r="C6" s="257"/>
      <c r="D6" s="257"/>
      <c r="E6" s="257"/>
      <c r="F6" s="257"/>
      <c r="G6" s="257"/>
      <c r="H6" s="258"/>
      <c r="I6" s="104">
        <v>48</v>
      </c>
      <c r="J6" s="142">
        <v>34746234</v>
      </c>
      <c r="K6" s="142">
        <v>17663478</v>
      </c>
      <c r="L6" s="142">
        <v>31451563</v>
      </c>
      <c r="M6" s="142">
        <v>15965609</v>
      </c>
    </row>
    <row r="7" spans="1:13" ht="11.25">
      <c r="A7" s="229" t="s">
        <v>90</v>
      </c>
      <c r="B7" s="230"/>
      <c r="C7" s="230"/>
      <c r="D7" s="230"/>
      <c r="E7" s="230"/>
      <c r="F7" s="230"/>
      <c r="G7" s="230"/>
      <c r="H7" s="231"/>
      <c r="I7" s="95">
        <v>49</v>
      </c>
      <c r="J7" s="142">
        <v>18588621</v>
      </c>
      <c r="K7" s="142">
        <v>9160594</v>
      </c>
      <c r="L7" s="142">
        <v>16307792</v>
      </c>
      <c r="M7" s="142">
        <v>7900294</v>
      </c>
    </row>
    <row r="8" spans="1:13" ht="11.25">
      <c r="A8" s="246" t="s">
        <v>64</v>
      </c>
      <c r="B8" s="247"/>
      <c r="C8" s="247"/>
      <c r="D8" s="247"/>
      <c r="E8" s="247"/>
      <c r="F8" s="247"/>
      <c r="G8" s="247"/>
      <c r="H8" s="248"/>
      <c r="I8" s="95">
        <v>50</v>
      </c>
      <c r="J8" s="143">
        <v>16157613</v>
      </c>
      <c r="K8" s="143">
        <v>8502884</v>
      </c>
      <c r="L8" s="143">
        <f>L6-L7</f>
        <v>15143771</v>
      </c>
      <c r="M8" s="143">
        <f>M6-M7</f>
        <v>8065315</v>
      </c>
    </row>
    <row r="9" spans="1:13" ht="11.25">
      <c r="A9" s="229" t="s">
        <v>91</v>
      </c>
      <c r="B9" s="230"/>
      <c r="C9" s="230"/>
      <c r="D9" s="230"/>
      <c r="E9" s="230"/>
      <c r="F9" s="230"/>
      <c r="G9" s="230"/>
      <c r="H9" s="231"/>
      <c r="I9" s="95">
        <v>51</v>
      </c>
      <c r="J9" s="142">
        <v>5910565</v>
      </c>
      <c r="K9" s="142">
        <v>2998790</v>
      </c>
      <c r="L9" s="142">
        <v>6179772</v>
      </c>
      <c r="M9" s="142">
        <v>3214284</v>
      </c>
    </row>
    <row r="10" spans="1:13" ht="11.25">
      <c r="A10" s="229" t="s">
        <v>92</v>
      </c>
      <c r="B10" s="230"/>
      <c r="C10" s="230"/>
      <c r="D10" s="230"/>
      <c r="E10" s="230"/>
      <c r="F10" s="230"/>
      <c r="G10" s="230"/>
      <c r="H10" s="231"/>
      <c r="I10" s="95">
        <v>52</v>
      </c>
      <c r="J10" s="142">
        <v>1444616</v>
      </c>
      <c r="K10" s="142">
        <v>881501</v>
      </c>
      <c r="L10" s="142">
        <v>1499053</v>
      </c>
      <c r="M10" s="142">
        <v>916605</v>
      </c>
    </row>
    <row r="11" spans="1:13" ht="11.25">
      <c r="A11" s="246" t="s">
        <v>63</v>
      </c>
      <c r="B11" s="247"/>
      <c r="C11" s="247"/>
      <c r="D11" s="247"/>
      <c r="E11" s="247"/>
      <c r="F11" s="247"/>
      <c r="G11" s="247"/>
      <c r="H11" s="248"/>
      <c r="I11" s="95">
        <v>53</v>
      </c>
      <c r="J11" s="143">
        <v>4465949</v>
      </c>
      <c r="K11" s="143">
        <v>2117289</v>
      </c>
      <c r="L11" s="143">
        <f>L9-L10</f>
        <v>4680719</v>
      </c>
      <c r="M11" s="143">
        <f>M9-M10</f>
        <v>2297679</v>
      </c>
    </row>
    <row r="12" spans="1:13" ht="32.25" customHeight="1">
      <c r="A12" s="229" t="s">
        <v>22</v>
      </c>
      <c r="B12" s="230"/>
      <c r="C12" s="230"/>
      <c r="D12" s="230"/>
      <c r="E12" s="230"/>
      <c r="F12" s="230"/>
      <c r="G12" s="230"/>
      <c r="H12" s="231"/>
      <c r="I12" s="95">
        <v>54</v>
      </c>
      <c r="J12" s="142">
        <v>0</v>
      </c>
      <c r="K12" s="142">
        <v>0</v>
      </c>
      <c r="L12" s="142">
        <v>0</v>
      </c>
      <c r="M12" s="142">
        <v>0</v>
      </c>
    </row>
    <row r="13" spans="1:13" ht="11.25">
      <c r="A13" s="229" t="s">
        <v>93</v>
      </c>
      <c r="B13" s="230"/>
      <c r="C13" s="230"/>
      <c r="D13" s="230"/>
      <c r="E13" s="230"/>
      <c r="F13" s="230"/>
      <c r="G13" s="230"/>
      <c r="H13" s="231"/>
      <c r="I13" s="95">
        <v>55</v>
      </c>
      <c r="J13" s="142">
        <v>1380420</v>
      </c>
      <c r="K13" s="142">
        <v>732409</v>
      </c>
      <c r="L13" s="142">
        <v>1322428</v>
      </c>
      <c r="M13" s="142">
        <v>760241</v>
      </c>
    </row>
    <row r="14" spans="1:13" ht="11.25">
      <c r="A14" s="229" t="s">
        <v>94</v>
      </c>
      <c r="B14" s="230"/>
      <c r="C14" s="230"/>
      <c r="D14" s="230"/>
      <c r="E14" s="230"/>
      <c r="F14" s="230"/>
      <c r="G14" s="230"/>
      <c r="H14" s="231"/>
      <c r="I14" s="95">
        <v>56</v>
      </c>
      <c r="J14" s="142">
        <v>755</v>
      </c>
      <c r="K14" s="142">
        <v>595</v>
      </c>
      <c r="L14" s="142">
        <v>876</v>
      </c>
      <c r="M14" s="142">
        <v>121</v>
      </c>
    </row>
    <row r="15" spans="1:13" ht="23.25" customHeight="1">
      <c r="A15" s="229" t="s">
        <v>95</v>
      </c>
      <c r="B15" s="230"/>
      <c r="C15" s="230"/>
      <c r="D15" s="230"/>
      <c r="E15" s="230"/>
      <c r="F15" s="230"/>
      <c r="G15" s="230"/>
      <c r="H15" s="231"/>
      <c r="I15" s="95">
        <v>57</v>
      </c>
      <c r="J15" s="142">
        <v>0</v>
      </c>
      <c r="K15" s="142">
        <v>0</v>
      </c>
      <c r="L15" s="142">
        <v>0</v>
      </c>
      <c r="M15" s="142">
        <v>0</v>
      </c>
    </row>
    <row r="16" spans="1:13" ht="11.25">
      <c r="A16" s="229" t="s">
        <v>96</v>
      </c>
      <c r="B16" s="230"/>
      <c r="C16" s="230"/>
      <c r="D16" s="230"/>
      <c r="E16" s="230"/>
      <c r="F16" s="230"/>
      <c r="G16" s="230"/>
      <c r="H16" s="231"/>
      <c r="I16" s="95">
        <v>58</v>
      </c>
      <c r="J16" s="142">
        <v>67181</v>
      </c>
      <c r="K16" s="142">
        <v>0</v>
      </c>
      <c r="L16" s="142"/>
      <c r="M16" s="142"/>
    </row>
    <row r="17" spans="1:13" ht="11.25">
      <c r="A17" s="229" t="s">
        <v>97</v>
      </c>
      <c r="B17" s="230"/>
      <c r="C17" s="230"/>
      <c r="D17" s="230"/>
      <c r="E17" s="230"/>
      <c r="F17" s="230"/>
      <c r="G17" s="230"/>
      <c r="H17" s="231"/>
      <c r="I17" s="95">
        <v>59</v>
      </c>
      <c r="J17" s="142">
        <v>0</v>
      </c>
      <c r="K17" s="142">
        <v>0</v>
      </c>
      <c r="L17" s="142">
        <v>0</v>
      </c>
      <c r="M17" s="142">
        <v>0</v>
      </c>
    </row>
    <row r="18" spans="1:13" ht="11.25">
      <c r="A18" s="229" t="s">
        <v>98</v>
      </c>
      <c r="B18" s="230"/>
      <c r="C18" s="230"/>
      <c r="D18" s="230"/>
      <c r="E18" s="230"/>
      <c r="F18" s="230"/>
      <c r="G18" s="230"/>
      <c r="H18" s="231"/>
      <c r="I18" s="95">
        <v>60</v>
      </c>
      <c r="J18" s="142">
        <v>0</v>
      </c>
      <c r="K18" s="142">
        <v>0</v>
      </c>
      <c r="L18" s="142">
        <v>0</v>
      </c>
      <c r="M18" s="142">
        <v>0</v>
      </c>
    </row>
    <row r="19" spans="1:13" ht="11.25">
      <c r="A19" s="229" t="s">
        <v>99</v>
      </c>
      <c r="B19" s="230"/>
      <c r="C19" s="230"/>
      <c r="D19" s="230"/>
      <c r="E19" s="230"/>
      <c r="F19" s="230"/>
      <c r="G19" s="230"/>
      <c r="H19" s="231"/>
      <c r="I19" s="95">
        <v>61</v>
      </c>
      <c r="J19" s="142">
        <v>0</v>
      </c>
      <c r="K19" s="142">
        <v>0</v>
      </c>
      <c r="L19" s="142">
        <v>0</v>
      </c>
      <c r="M19" s="142">
        <v>0</v>
      </c>
    </row>
    <row r="20" spans="1:13" ht="11.25">
      <c r="A20" s="229" t="s">
        <v>100</v>
      </c>
      <c r="B20" s="230"/>
      <c r="C20" s="230"/>
      <c r="D20" s="230"/>
      <c r="E20" s="230"/>
      <c r="F20" s="230"/>
      <c r="G20" s="230"/>
      <c r="H20" s="231"/>
      <c r="I20" s="95">
        <v>62</v>
      </c>
      <c r="J20" s="142">
        <v>0</v>
      </c>
      <c r="K20" s="142">
        <v>0</v>
      </c>
      <c r="L20" s="142">
        <v>0</v>
      </c>
      <c r="M20" s="142">
        <v>0</v>
      </c>
    </row>
    <row r="21" spans="1:13" ht="11.25">
      <c r="A21" s="229" t="s">
        <v>101</v>
      </c>
      <c r="B21" s="230"/>
      <c r="C21" s="230"/>
      <c r="D21" s="230"/>
      <c r="E21" s="230"/>
      <c r="F21" s="230"/>
      <c r="G21" s="230"/>
      <c r="H21" s="231"/>
      <c r="I21" s="95">
        <v>63</v>
      </c>
      <c r="J21" s="142">
        <v>-51552</v>
      </c>
      <c r="K21" s="142">
        <v>-78230</v>
      </c>
      <c r="L21" s="142">
        <v>-355560</v>
      </c>
      <c r="M21" s="142">
        <v>-78332</v>
      </c>
    </row>
    <row r="22" spans="1:13" ht="11.25">
      <c r="A22" s="229" t="s">
        <v>12</v>
      </c>
      <c r="B22" s="230"/>
      <c r="C22" s="230"/>
      <c r="D22" s="230"/>
      <c r="E22" s="230"/>
      <c r="F22" s="230"/>
      <c r="G22" s="230"/>
      <c r="H22" s="231"/>
      <c r="I22" s="95">
        <v>64</v>
      </c>
      <c r="J22" s="142">
        <v>207352</v>
      </c>
      <c r="K22" s="142">
        <v>92485</v>
      </c>
      <c r="L22" s="142">
        <v>267482</v>
      </c>
      <c r="M22" s="142">
        <v>158150</v>
      </c>
    </row>
    <row r="23" spans="1:13" ht="11.25">
      <c r="A23" s="229" t="s">
        <v>13</v>
      </c>
      <c r="B23" s="230"/>
      <c r="C23" s="230"/>
      <c r="D23" s="230"/>
      <c r="E23" s="230"/>
      <c r="F23" s="230"/>
      <c r="G23" s="230"/>
      <c r="H23" s="231"/>
      <c r="I23" s="95">
        <v>65</v>
      </c>
      <c r="J23" s="142">
        <v>266229</v>
      </c>
      <c r="K23" s="142">
        <v>150157</v>
      </c>
      <c r="L23" s="142">
        <v>275690</v>
      </c>
      <c r="M23" s="142">
        <v>162010</v>
      </c>
    </row>
    <row r="24" spans="1:13" ht="11.25">
      <c r="A24" s="229" t="s">
        <v>14</v>
      </c>
      <c r="B24" s="230"/>
      <c r="C24" s="230"/>
      <c r="D24" s="230"/>
      <c r="E24" s="230"/>
      <c r="F24" s="230"/>
      <c r="G24" s="230"/>
      <c r="H24" s="231"/>
      <c r="I24" s="95">
        <v>66</v>
      </c>
      <c r="J24" s="142">
        <v>18434096</v>
      </c>
      <c r="K24" s="142">
        <v>9323043</v>
      </c>
      <c r="L24" s="142">
        <v>17018281</v>
      </c>
      <c r="M24" s="142">
        <v>8729058</v>
      </c>
    </row>
    <row r="25" spans="1:13" ht="34.5" customHeight="1">
      <c r="A25" s="246" t="s">
        <v>62</v>
      </c>
      <c r="B25" s="247"/>
      <c r="C25" s="247"/>
      <c r="D25" s="247"/>
      <c r="E25" s="247"/>
      <c r="F25" s="247"/>
      <c r="G25" s="247"/>
      <c r="H25" s="248"/>
      <c r="I25" s="95">
        <v>67</v>
      </c>
      <c r="J25" s="143">
        <v>3527393</v>
      </c>
      <c r="K25" s="143">
        <v>1894232</v>
      </c>
      <c r="L25" s="143">
        <f>L8+L11+SUM(L12:L22)-L23-L24</f>
        <v>3765745</v>
      </c>
      <c r="M25" s="143">
        <f>M8+M11+SUM(M12:M22)-M23-M24</f>
        <v>2312106</v>
      </c>
    </row>
    <row r="26" spans="1:13" ht="11.25">
      <c r="A26" s="229" t="s">
        <v>15</v>
      </c>
      <c r="B26" s="230"/>
      <c r="C26" s="230"/>
      <c r="D26" s="230"/>
      <c r="E26" s="230"/>
      <c r="F26" s="230"/>
      <c r="G26" s="230"/>
      <c r="H26" s="231"/>
      <c r="I26" s="95">
        <v>68</v>
      </c>
      <c r="J26" s="142">
        <v>3136851</v>
      </c>
      <c r="K26" s="142">
        <v>1683630</v>
      </c>
      <c r="L26" s="142">
        <v>3725968</v>
      </c>
      <c r="M26" s="142">
        <v>2332822</v>
      </c>
    </row>
    <row r="27" spans="1:13" ht="11.25">
      <c r="A27" s="246" t="s">
        <v>20</v>
      </c>
      <c r="B27" s="247"/>
      <c r="C27" s="247"/>
      <c r="D27" s="247"/>
      <c r="E27" s="247"/>
      <c r="F27" s="247"/>
      <c r="G27" s="247"/>
      <c r="H27" s="248"/>
      <c r="I27" s="95">
        <v>69</v>
      </c>
      <c r="J27" s="143">
        <v>390542</v>
      </c>
      <c r="K27" s="143">
        <v>210602</v>
      </c>
      <c r="L27" s="143">
        <f>L25-L26</f>
        <v>39777</v>
      </c>
      <c r="M27" s="143">
        <f>M25-M26</f>
        <v>-20716</v>
      </c>
    </row>
    <row r="28" spans="1:13" ht="11.25">
      <c r="A28" s="246" t="s">
        <v>16</v>
      </c>
      <c r="B28" s="247"/>
      <c r="C28" s="247"/>
      <c r="D28" s="247"/>
      <c r="E28" s="247"/>
      <c r="F28" s="247"/>
      <c r="G28" s="247"/>
      <c r="H28" s="248"/>
      <c r="I28" s="95">
        <v>70</v>
      </c>
      <c r="J28" s="142">
        <v>245717</v>
      </c>
      <c r="K28" s="142">
        <v>103845</v>
      </c>
      <c r="L28" s="142">
        <v>3706</v>
      </c>
      <c r="M28" s="142">
        <v>3706</v>
      </c>
    </row>
    <row r="29" spans="1:13" ht="11.25">
      <c r="A29" s="246" t="s">
        <v>21</v>
      </c>
      <c r="B29" s="247"/>
      <c r="C29" s="247"/>
      <c r="D29" s="247"/>
      <c r="E29" s="247"/>
      <c r="F29" s="247"/>
      <c r="G29" s="247"/>
      <c r="H29" s="248"/>
      <c r="I29" s="95">
        <v>71</v>
      </c>
      <c r="J29" s="143">
        <v>144825</v>
      </c>
      <c r="K29" s="143">
        <v>106757</v>
      </c>
      <c r="L29" s="143">
        <f>L27-L28</f>
        <v>36071</v>
      </c>
      <c r="M29" s="143">
        <f>M27-M28</f>
        <v>-24422</v>
      </c>
    </row>
    <row r="30" spans="1:13" ht="11.25">
      <c r="A30" s="229" t="s">
        <v>17</v>
      </c>
      <c r="B30" s="230"/>
      <c r="C30" s="230"/>
      <c r="D30" s="230"/>
      <c r="E30" s="230"/>
      <c r="F30" s="230"/>
      <c r="G30" s="230"/>
      <c r="H30" s="231"/>
      <c r="I30" s="95">
        <v>72</v>
      </c>
      <c r="J30" s="144">
        <v>0</v>
      </c>
      <c r="K30" s="144">
        <v>0</v>
      </c>
      <c r="L30" s="144">
        <v>0</v>
      </c>
      <c r="M30" s="144">
        <v>0</v>
      </c>
    </row>
    <row r="31" spans="1:13" ht="12.75" customHeight="1">
      <c r="A31" s="243" t="s">
        <v>117</v>
      </c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65"/>
    </row>
    <row r="32" spans="1:13" ht="11.25">
      <c r="A32" s="266" t="s">
        <v>18</v>
      </c>
      <c r="B32" s="267"/>
      <c r="C32" s="267"/>
      <c r="D32" s="267"/>
      <c r="E32" s="267"/>
      <c r="F32" s="267"/>
      <c r="G32" s="267"/>
      <c r="H32" s="268"/>
      <c r="I32" s="104">
        <v>73</v>
      </c>
      <c r="J32" s="145">
        <f>J29</f>
        <v>144825</v>
      </c>
      <c r="K32" s="145">
        <f>K29</f>
        <v>106757</v>
      </c>
      <c r="L32" s="145">
        <f>L29</f>
        <v>36071</v>
      </c>
      <c r="M32" s="145">
        <f>M29</f>
        <v>-24422</v>
      </c>
    </row>
    <row r="33" spans="1:13" ht="11.25">
      <c r="A33" s="246" t="s">
        <v>19</v>
      </c>
      <c r="B33" s="230"/>
      <c r="C33" s="230"/>
      <c r="D33" s="230"/>
      <c r="E33" s="230"/>
      <c r="F33" s="230"/>
      <c r="G33" s="230"/>
      <c r="H33" s="231"/>
      <c r="I33" s="95">
        <v>74</v>
      </c>
      <c r="J33" s="142">
        <f>J29</f>
        <v>144825</v>
      </c>
      <c r="K33" s="142">
        <f>K29</f>
        <v>106757</v>
      </c>
      <c r="L33" s="142">
        <f>L29</f>
        <v>36071</v>
      </c>
      <c r="M33" s="142">
        <f>M29</f>
        <v>-24422</v>
      </c>
    </row>
    <row r="34" spans="1:13" ht="11.25">
      <c r="A34" s="264" t="s">
        <v>65</v>
      </c>
      <c r="B34" s="250"/>
      <c r="C34" s="250"/>
      <c r="D34" s="250"/>
      <c r="E34" s="250"/>
      <c r="F34" s="250"/>
      <c r="G34" s="250"/>
      <c r="H34" s="251"/>
      <c r="I34" s="102">
        <v>75</v>
      </c>
      <c r="J34" s="146">
        <f>J32-J33</f>
        <v>0</v>
      </c>
      <c r="K34" s="146">
        <f>K32-K33</f>
        <v>0</v>
      </c>
      <c r="L34" s="146">
        <f>L32-L33</f>
        <v>0</v>
      </c>
      <c r="M34" s="146">
        <f>M32-M33</f>
        <v>0</v>
      </c>
    </row>
    <row r="36" ht="11.25">
      <c r="L36" s="94"/>
    </row>
    <row r="37" ht="11.25">
      <c r="L37" s="94"/>
    </row>
    <row r="38" spans="11:13" ht="11.25">
      <c r="K38" s="94"/>
      <c r="M38" s="94"/>
    </row>
    <row r="40" spans="11:13" ht="11.25">
      <c r="K40" s="94"/>
      <c r="M40" s="94"/>
    </row>
  </sheetData>
  <sheetProtection/>
  <protectedRanges>
    <protectedRange sqref="E2:F2 H2:I2" name="Range1"/>
  </protectedRanges>
  <mergeCells count="39">
    <mergeCell ref="A27:H27"/>
    <mergeCell ref="A20:H20"/>
    <mergeCell ref="A21:H21"/>
    <mergeCell ref="A25:H25"/>
    <mergeCell ref="A26:H26"/>
    <mergeCell ref="A24:H24"/>
    <mergeCell ref="A23:H23"/>
    <mergeCell ref="A22:H22"/>
    <mergeCell ref="A34:H34"/>
    <mergeCell ref="A28:H28"/>
    <mergeCell ref="A29:H29"/>
    <mergeCell ref="A30:H30"/>
    <mergeCell ref="A31:M31"/>
    <mergeCell ref="A32:H32"/>
    <mergeCell ref="A33:H33"/>
    <mergeCell ref="A19:H19"/>
    <mergeCell ref="A18:H18"/>
    <mergeCell ref="A16:H16"/>
    <mergeCell ref="A17:H17"/>
    <mergeCell ref="A13:H13"/>
    <mergeCell ref="A12:H12"/>
    <mergeCell ref="A14:H14"/>
    <mergeCell ref="A15:H15"/>
    <mergeCell ref="A8:H8"/>
    <mergeCell ref="A9:H9"/>
    <mergeCell ref="A10:H10"/>
    <mergeCell ref="A11:H11"/>
    <mergeCell ref="A5:H5"/>
    <mergeCell ref="A6:H6"/>
    <mergeCell ref="A7:H7"/>
    <mergeCell ref="A4:H4"/>
    <mergeCell ref="A1:L1"/>
    <mergeCell ref="C2:D2"/>
    <mergeCell ref="E2:F2"/>
    <mergeCell ref="H2:I2"/>
    <mergeCell ref="J2:M2"/>
    <mergeCell ref="A3:H3"/>
    <mergeCell ref="J3:K3"/>
    <mergeCell ref="L3:M3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28 J26 J12:J18 J33:L33 J21 L21 L26 L28 L12:L18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9:J10 J19:J20 J30 J22:J24 J6:M7 L19:L20 L22:L24 L9:M10 L3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PageLayoutView="0" workbookViewId="0" topLeftCell="A28">
      <selection activeCell="J38" sqref="J38:K49"/>
    </sheetView>
  </sheetViews>
  <sheetFormatPr defaultColWidth="9.140625" defaultRowHeight="12.75"/>
  <cols>
    <col min="1" max="7" width="9.140625" style="106" customWidth="1"/>
    <col min="8" max="8" width="10.8515625" style="106" customWidth="1"/>
    <col min="9" max="9" width="9.140625" style="106" customWidth="1"/>
    <col min="10" max="10" width="10.8515625" style="106" customWidth="1"/>
    <col min="11" max="12" width="10.140625" style="105" bestFit="1" customWidth="1"/>
    <col min="13" max="13" width="14.00390625" style="105" customWidth="1"/>
    <col min="14" max="16384" width="9.140625" style="105" customWidth="1"/>
  </cols>
  <sheetData>
    <row r="1" spans="1:11" ht="15.75">
      <c r="A1" s="269" t="s">
        <v>138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3:11" ht="12.75">
      <c r="C2" s="270" t="s">
        <v>139</v>
      </c>
      <c r="D2" s="271"/>
      <c r="E2" s="272" t="s">
        <v>266</v>
      </c>
      <c r="F2" s="273"/>
      <c r="G2" s="107" t="s">
        <v>61</v>
      </c>
      <c r="H2" s="272" t="s">
        <v>267</v>
      </c>
      <c r="I2" s="273"/>
      <c r="J2" s="274" t="s">
        <v>112</v>
      </c>
      <c r="K2" s="275"/>
    </row>
    <row r="3" spans="1:11" ht="23.25">
      <c r="A3" s="276" t="s">
        <v>102</v>
      </c>
      <c r="B3" s="276"/>
      <c r="C3" s="276"/>
      <c r="D3" s="276"/>
      <c r="E3" s="276"/>
      <c r="F3" s="276"/>
      <c r="G3" s="276"/>
      <c r="H3" s="276"/>
      <c r="I3" s="108" t="s">
        <v>140</v>
      </c>
      <c r="J3" s="109" t="s">
        <v>124</v>
      </c>
      <c r="K3" s="110" t="s">
        <v>125</v>
      </c>
    </row>
    <row r="4" spans="1:11" ht="12.75">
      <c r="A4" s="277">
        <v>1</v>
      </c>
      <c r="B4" s="277"/>
      <c r="C4" s="277"/>
      <c r="D4" s="277"/>
      <c r="E4" s="277"/>
      <c r="F4" s="277"/>
      <c r="G4" s="277"/>
      <c r="H4" s="277"/>
      <c r="I4" s="111">
        <v>2</v>
      </c>
      <c r="J4" s="112" t="s">
        <v>141</v>
      </c>
      <c r="K4" s="113" t="s">
        <v>142</v>
      </c>
    </row>
    <row r="5" spans="1:11" ht="12.75">
      <c r="A5" s="278" t="s">
        <v>143</v>
      </c>
      <c r="B5" s="279"/>
      <c r="C5" s="279"/>
      <c r="D5" s="279"/>
      <c r="E5" s="279"/>
      <c r="F5" s="279"/>
      <c r="G5" s="279"/>
      <c r="H5" s="279"/>
      <c r="I5" s="280"/>
      <c r="J5" s="280"/>
      <c r="K5" s="281"/>
    </row>
    <row r="6" spans="1:11" ht="12.75">
      <c r="A6" s="282" t="s">
        <v>144</v>
      </c>
      <c r="B6" s="283"/>
      <c r="C6" s="283"/>
      <c r="D6" s="283"/>
      <c r="E6" s="283"/>
      <c r="F6" s="283"/>
      <c r="G6" s="283"/>
      <c r="H6" s="284"/>
      <c r="I6" s="114">
        <v>1</v>
      </c>
      <c r="J6" s="147">
        <v>5570255</v>
      </c>
      <c r="K6" s="147">
        <f>SUM(K7:K12)</f>
        <v>5063281</v>
      </c>
    </row>
    <row r="7" spans="1:11" ht="12.75">
      <c r="A7" s="285" t="s">
        <v>145</v>
      </c>
      <c r="B7" s="286"/>
      <c r="C7" s="286"/>
      <c r="D7" s="286"/>
      <c r="E7" s="286"/>
      <c r="F7" s="286"/>
      <c r="G7" s="286"/>
      <c r="H7" s="287"/>
      <c r="I7" s="114">
        <v>2</v>
      </c>
      <c r="J7" s="148">
        <v>390542</v>
      </c>
      <c r="K7" s="148">
        <v>39777</v>
      </c>
    </row>
    <row r="8" spans="1:11" ht="12.75">
      <c r="A8" s="285" t="s">
        <v>146</v>
      </c>
      <c r="B8" s="286"/>
      <c r="C8" s="286"/>
      <c r="D8" s="286"/>
      <c r="E8" s="286"/>
      <c r="F8" s="286"/>
      <c r="G8" s="286"/>
      <c r="H8" s="287"/>
      <c r="I8" s="114">
        <v>3</v>
      </c>
      <c r="J8" s="148">
        <v>3136851</v>
      </c>
      <c r="K8" s="148">
        <v>3725968</v>
      </c>
    </row>
    <row r="9" spans="1:11" ht="12.75">
      <c r="A9" s="285" t="s">
        <v>147</v>
      </c>
      <c r="B9" s="286"/>
      <c r="C9" s="286"/>
      <c r="D9" s="286"/>
      <c r="E9" s="286"/>
      <c r="F9" s="286"/>
      <c r="G9" s="286"/>
      <c r="H9" s="287"/>
      <c r="I9" s="114">
        <v>4</v>
      </c>
      <c r="J9" s="148">
        <v>2042862</v>
      </c>
      <c r="K9" s="148">
        <v>1297536</v>
      </c>
    </row>
    <row r="10" spans="1:11" ht="23.25" customHeight="1">
      <c r="A10" s="285" t="s">
        <v>148</v>
      </c>
      <c r="B10" s="286"/>
      <c r="C10" s="286"/>
      <c r="D10" s="286"/>
      <c r="E10" s="286"/>
      <c r="F10" s="286"/>
      <c r="G10" s="286"/>
      <c r="H10" s="287"/>
      <c r="I10" s="114">
        <v>5</v>
      </c>
      <c r="J10" s="148">
        <v>0</v>
      </c>
      <c r="K10" s="148">
        <v>0</v>
      </c>
    </row>
    <row r="11" spans="1:11" ht="12.75">
      <c r="A11" s="285" t="s">
        <v>149</v>
      </c>
      <c r="B11" s="286"/>
      <c r="C11" s="286"/>
      <c r="D11" s="286"/>
      <c r="E11" s="286"/>
      <c r="F11" s="286"/>
      <c r="G11" s="286"/>
      <c r="H11" s="287"/>
      <c r="I11" s="114">
        <v>6</v>
      </c>
      <c r="J11" s="148">
        <v>0</v>
      </c>
      <c r="K11" s="148">
        <v>0</v>
      </c>
    </row>
    <row r="12" spans="1:11" ht="12.75">
      <c r="A12" s="285" t="s">
        <v>150</v>
      </c>
      <c r="B12" s="286"/>
      <c r="C12" s="286"/>
      <c r="D12" s="286"/>
      <c r="E12" s="286"/>
      <c r="F12" s="286"/>
      <c r="G12" s="286"/>
      <c r="H12" s="287"/>
      <c r="I12" s="114">
        <v>7</v>
      </c>
      <c r="J12" s="148">
        <v>0</v>
      </c>
      <c r="K12" s="148">
        <v>0</v>
      </c>
    </row>
    <row r="13" spans="1:11" ht="12.75">
      <c r="A13" s="288" t="s">
        <v>151</v>
      </c>
      <c r="B13" s="286"/>
      <c r="C13" s="286"/>
      <c r="D13" s="286"/>
      <c r="E13" s="286"/>
      <c r="F13" s="286"/>
      <c r="G13" s="286"/>
      <c r="H13" s="287"/>
      <c r="I13" s="114">
        <v>8</v>
      </c>
      <c r="J13" s="149">
        <v>-92143739</v>
      </c>
      <c r="K13" s="149">
        <f>K14+K15+K16+K17+K19+K20+K21</f>
        <v>-27544570</v>
      </c>
    </row>
    <row r="14" spans="1:11" ht="12.75">
      <c r="A14" s="285" t="s">
        <v>152</v>
      </c>
      <c r="B14" s="286"/>
      <c r="C14" s="286"/>
      <c r="D14" s="286"/>
      <c r="E14" s="286"/>
      <c r="F14" s="286"/>
      <c r="G14" s="286"/>
      <c r="H14" s="287"/>
      <c r="I14" s="114">
        <v>9</v>
      </c>
      <c r="J14" s="148">
        <v>-50705219</v>
      </c>
      <c r="K14" s="148">
        <v>-14567384</v>
      </c>
    </row>
    <row r="15" spans="1:11" ht="12.75">
      <c r="A15" s="285" t="s">
        <v>153</v>
      </c>
      <c r="B15" s="286"/>
      <c r="C15" s="286"/>
      <c r="D15" s="286"/>
      <c r="E15" s="286"/>
      <c r="F15" s="286"/>
      <c r="G15" s="286"/>
      <c r="H15" s="287"/>
      <c r="I15" s="114">
        <v>10</v>
      </c>
      <c r="J15" s="148">
        <v>-2633560</v>
      </c>
      <c r="K15" s="148">
        <v>-16385311</v>
      </c>
    </row>
    <row r="16" spans="1:11" ht="12.75">
      <c r="A16" s="285" t="s">
        <v>154</v>
      </c>
      <c r="B16" s="286"/>
      <c r="C16" s="286"/>
      <c r="D16" s="286"/>
      <c r="E16" s="286"/>
      <c r="F16" s="286"/>
      <c r="G16" s="286"/>
      <c r="H16" s="287"/>
      <c r="I16" s="114">
        <v>11</v>
      </c>
      <c r="J16" s="148">
        <v>-27426445</v>
      </c>
      <c r="K16" s="148">
        <v>32548192</v>
      </c>
    </row>
    <row r="17" spans="1:13" ht="12.75">
      <c r="A17" s="285" t="s">
        <v>155</v>
      </c>
      <c r="B17" s="286"/>
      <c r="C17" s="286"/>
      <c r="D17" s="286"/>
      <c r="E17" s="286"/>
      <c r="F17" s="286"/>
      <c r="G17" s="286"/>
      <c r="H17" s="287"/>
      <c r="I17" s="114">
        <v>12</v>
      </c>
      <c r="J17" s="148">
        <v>35202858</v>
      </c>
      <c r="K17" s="148">
        <v>1713492</v>
      </c>
      <c r="M17" s="115"/>
    </row>
    <row r="18" spans="1:11" ht="25.5" customHeight="1">
      <c r="A18" s="285" t="s">
        <v>156</v>
      </c>
      <c r="B18" s="286"/>
      <c r="C18" s="286"/>
      <c r="D18" s="286"/>
      <c r="E18" s="286"/>
      <c r="F18" s="286"/>
      <c r="G18" s="286"/>
      <c r="H18" s="287"/>
      <c r="I18" s="114">
        <v>13</v>
      </c>
      <c r="J18" s="148">
        <v>0</v>
      </c>
      <c r="K18" s="148">
        <v>0</v>
      </c>
    </row>
    <row r="19" spans="1:13" ht="12.75">
      <c r="A19" s="285" t="s">
        <v>157</v>
      </c>
      <c r="B19" s="286"/>
      <c r="C19" s="286"/>
      <c r="D19" s="286"/>
      <c r="E19" s="286"/>
      <c r="F19" s="286"/>
      <c r="G19" s="286"/>
      <c r="H19" s="287"/>
      <c r="I19" s="114">
        <v>14</v>
      </c>
      <c r="J19" s="148">
        <v>-48010736</v>
      </c>
      <c r="K19" s="148">
        <v>-29047596</v>
      </c>
      <c r="M19" s="115"/>
    </row>
    <row r="20" spans="1:11" ht="22.5" customHeight="1">
      <c r="A20" s="289" t="s">
        <v>158</v>
      </c>
      <c r="B20" s="290"/>
      <c r="C20" s="290"/>
      <c r="D20" s="290"/>
      <c r="E20" s="290"/>
      <c r="F20" s="290"/>
      <c r="G20" s="290"/>
      <c r="H20" s="291"/>
      <c r="I20" s="114">
        <v>15</v>
      </c>
      <c r="J20" s="148">
        <v>0</v>
      </c>
      <c r="K20" s="148">
        <v>0</v>
      </c>
    </row>
    <row r="21" spans="1:14" ht="12.75">
      <c r="A21" s="285" t="s">
        <v>159</v>
      </c>
      <c r="B21" s="292"/>
      <c r="C21" s="292"/>
      <c r="D21" s="292"/>
      <c r="E21" s="292"/>
      <c r="F21" s="292"/>
      <c r="G21" s="292"/>
      <c r="H21" s="293"/>
      <c r="I21" s="114">
        <v>16</v>
      </c>
      <c r="J21" s="148">
        <v>1429363</v>
      </c>
      <c r="K21" s="148">
        <v>-1805963</v>
      </c>
      <c r="L21" s="115"/>
      <c r="M21" s="115"/>
      <c r="N21" s="115"/>
    </row>
    <row r="22" spans="1:13" ht="12.75">
      <c r="A22" s="288" t="s">
        <v>160</v>
      </c>
      <c r="B22" s="292"/>
      <c r="C22" s="292"/>
      <c r="D22" s="292"/>
      <c r="E22" s="292"/>
      <c r="F22" s="292"/>
      <c r="G22" s="292"/>
      <c r="H22" s="293"/>
      <c r="I22" s="114">
        <v>17</v>
      </c>
      <c r="J22" s="149">
        <v>60381914</v>
      </c>
      <c r="K22" s="149">
        <f>SUM(K23:K26)</f>
        <v>37772383</v>
      </c>
      <c r="M22" s="115"/>
    </row>
    <row r="23" spans="1:13" ht="12.75">
      <c r="A23" s="285" t="s">
        <v>161</v>
      </c>
      <c r="B23" s="292"/>
      <c r="C23" s="292"/>
      <c r="D23" s="292"/>
      <c r="E23" s="292"/>
      <c r="F23" s="292"/>
      <c r="G23" s="292"/>
      <c r="H23" s="293"/>
      <c r="I23" s="114">
        <v>18</v>
      </c>
      <c r="J23" s="148">
        <v>16726645</v>
      </c>
      <c r="K23" s="148">
        <v>26796290</v>
      </c>
      <c r="M23" s="115"/>
    </row>
    <row r="24" spans="1:12" ht="12.75">
      <c r="A24" s="285" t="s">
        <v>162</v>
      </c>
      <c r="B24" s="292"/>
      <c r="C24" s="292"/>
      <c r="D24" s="292"/>
      <c r="E24" s="292"/>
      <c r="F24" s="292"/>
      <c r="G24" s="292"/>
      <c r="H24" s="293"/>
      <c r="I24" s="114">
        <v>19</v>
      </c>
      <c r="J24" s="148">
        <v>43439650</v>
      </c>
      <c r="K24" s="148">
        <v>10387123</v>
      </c>
      <c r="L24" s="115"/>
    </row>
    <row r="25" spans="1:13" ht="12.75">
      <c r="A25" s="285" t="s">
        <v>163</v>
      </c>
      <c r="B25" s="292"/>
      <c r="C25" s="292"/>
      <c r="D25" s="292"/>
      <c r="E25" s="292"/>
      <c r="F25" s="292"/>
      <c r="G25" s="292"/>
      <c r="H25" s="293"/>
      <c r="I25" s="114">
        <v>20</v>
      </c>
      <c r="J25" s="148">
        <v>-1111</v>
      </c>
      <c r="K25" s="148">
        <v>-1081</v>
      </c>
      <c r="M25" s="115"/>
    </row>
    <row r="26" spans="1:11" ht="12.75">
      <c r="A26" s="285" t="s">
        <v>164</v>
      </c>
      <c r="B26" s="292"/>
      <c r="C26" s="292"/>
      <c r="D26" s="292"/>
      <c r="E26" s="292"/>
      <c r="F26" s="292"/>
      <c r="G26" s="292"/>
      <c r="H26" s="293"/>
      <c r="I26" s="114">
        <v>21</v>
      </c>
      <c r="J26" s="148">
        <v>216730</v>
      </c>
      <c r="K26" s="148">
        <v>590051</v>
      </c>
    </row>
    <row r="27" spans="1:11" ht="23.25" customHeight="1">
      <c r="A27" s="288" t="s">
        <v>165</v>
      </c>
      <c r="B27" s="292"/>
      <c r="C27" s="292"/>
      <c r="D27" s="292"/>
      <c r="E27" s="292"/>
      <c r="F27" s="292"/>
      <c r="G27" s="292"/>
      <c r="H27" s="293"/>
      <c r="I27" s="114">
        <v>22</v>
      </c>
      <c r="J27" s="149">
        <v>-26191570</v>
      </c>
      <c r="K27" s="149">
        <f>K6+K13+K22</f>
        <v>15291094</v>
      </c>
    </row>
    <row r="28" spans="1:11" ht="12.75">
      <c r="A28" s="294" t="s">
        <v>166</v>
      </c>
      <c r="B28" s="295"/>
      <c r="C28" s="295"/>
      <c r="D28" s="295"/>
      <c r="E28" s="295"/>
      <c r="F28" s="295"/>
      <c r="G28" s="295"/>
      <c r="H28" s="296"/>
      <c r="I28" s="114">
        <v>23</v>
      </c>
      <c r="J28" s="148">
        <v>-245717</v>
      </c>
      <c r="K28" s="148">
        <v>-3706</v>
      </c>
    </row>
    <row r="29" spans="1:13" ht="12.75">
      <c r="A29" s="297" t="s">
        <v>167</v>
      </c>
      <c r="B29" s="298"/>
      <c r="C29" s="298"/>
      <c r="D29" s="298"/>
      <c r="E29" s="298"/>
      <c r="F29" s="298"/>
      <c r="G29" s="298"/>
      <c r="H29" s="299"/>
      <c r="I29" s="114">
        <v>24</v>
      </c>
      <c r="J29" s="150">
        <v>-26437287</v>
      </c>
      <c r="K29" s="150">
        <f>K27+K28</f>
        <v>15287388</v>
      </c>
      <c r="M29" s="115"/>
    </row>
    <row r="30" spans="1:11" ht="12.75">
      <c r="A30" s="278" t="s">
        <v>168</v>
      </c>
      <c r="B30" s="279"/>
      <c r="C30" s="279"/>
      <c r="D30" s="279"/>
      <c r="E30" s="279"/>
      <c r="F30" s="279"/>
      <c r="G30" s="279"/>
      <c r="H30" s="279"/>
      <c r="I30" s="280"/>
      <c r="J30" s="280"/>
      <c r="K30" s="281"/>
    </row>
    <row r="31" spans="1:11" ht="12.75">
      <c r="A31" s="282" t="s">
        <v>169</v>
      </c>
      <c r="B31" s="300"/>
      <c r="C31" s="300"/>
      <c r="D31" s="300"/>
      <c r="E31" s="300"/>
      <c r="F31" s="300"/>
      <c r="G31" s="300"/>
      <c r="H31" s="301"/>
      <c r="I31" s="114">
        <v>25</v>
      </c>
      <c r="J31" s="147">
        <v>32862210</v>
      </c>
      <c r="K31" s="147">
        <f>SUM(K32:K36)</f>
        <v>3999655</v>
      </c>
    </row>
    <row r="32" spans="1:11" ht="23.25" customHeight="1">
      <c r="A32" s="285" t="s">
        <v>170</v>
      </c>
      <c r="B32" s="292"/>
      <c r="C32" s="292"/>
      <c r="D32" s="292"/>
      <c r="E32" s="292"/>
      <c r="F32" s="292"/>
      <c r="G32" s="292"/>
      <c r="H32" s="293"/>
      <c r="I32" s="114">
        <v>26</v>
      </c>
      <c r="J32" s="148">
        <v>-7067475</v>
      </c>
      <c r="K32" s="148">
        <v>-3703541</v>
      </c>
    </row>
    <row r="33" spans="1:11" ht="25.5" customHeight="1">
      <c r="A33" s="285" t="s">
        <v>171</v>
      </c>
      <c r="B33" s="292"/>
      <c r="C33" s="292"/>
      <c r="D33" s="292"/>
      <c r="E33" s="292"/>
      <c r="F33" s="292"/>
      <c r="G33" s="292"/>
      <c r="H33" s="293"/>
      <c r="I33" s="114">
        <v>27</v>
      </c>
      <c r="J33" s="148">
        <v>0</v>
      </c>
      <c r="K33" s="148">
        <v>0</v>
      </c>
    </row>
    <row r="34" spans="1:11" ht="23.25" customHeight="1">
      <c r="A34" s="285" t="s">
        <v>172</v>
      </c>
      <c r="B34" s="292"/>
      <c r="C34" s="292"/>
      <c r="D34" s="292"/>
      <c r="E34" s="292"/>
      <c r="F34" s="292"/>
      <c r="G34" s="292"/>
      <c r="H34" s="293"/>
      <c r="I34" s="114">
        <v>28</v>
      </c>
      <c r="J34" s="148">
        <v>39929685</v>
      </c>
      <c r="K34" s="148">
        <v>7703196</v>
      </c>
    </row>
    <row r="35" spans="1:11" ht="12.75">
      <c r="A35" s="285" t="s">
        <v>173</v>
      </c>
      <c r="B35" s="292"/>
      <c r="C35" s="292"/>
      <c r="D35" s="292"/>
      <c r="E35" s="292"/>
      <c r="F35" s="292"/>
      <c r="G35" s="292"/>
      <c r="H35" s="293"/>
      <c r="I35" s="114">
        <v>29</v>
      </c>
      <c r="J35" s="148">
        <v>0</v>
      </c>
      <c r="K35" s="148">
        <v>0</v>
      </c>
    </row>
    <row r="36" spans="1:11" ht="12.75">
      <c r="A36" s="285" t="s">
        <v>174</v>
      </c>
      <c r="B36" s="292"/>
      <c r="C36" s="292"/>
      <c r="D36" s="292"/>
      <c r="E36" s="292"/>
      <c r="F36" s="292"/>
      <c r="G36" s="292"/>
      <c r="H36" s="293"/>
      <c r="I36" s="114">
        <v>30</v>
      </c>
      <c r="J36" s="151">
        <v>0</v>
      </c>
      <c r="K36" s="151">
        <v>0</v>
      </c>
    </row>
    <row r="37" spans="1:11" ht="12.75">
      <c r="A37" s="278" t="s">
        <v>175</v>
      </c>
      <c r="B37" s="279"/>
      <c r="C37" s="279"/>
      <c r="D37" s="279"/>
      <c r="E37" s="279"/>
      <c r="F37" s="279"/>
      <c r="G37" s="279"/>
      <c r="H37" s="279"/>
      <c r="I37" s="280"/>
      <c r="J37" s="280"/>
      <c r="K37" s="281"/>
    </row>
    <row r="38" spans="1:11" ht="12.75">
      <c r="A38" s="282" t="s">
        <v>176</v>
      </c>
      <c r="B38" s="300"/>
      <c r="C38" s="300"/>
      <c r="D38" s="300"/>
      <c r="E38" s="300"/>
      <c r="F38" s="300"/>
      <c r="G38" s="300"/>
      <c r="H38" s="301"/>
      <c r="I38" s="114">
        <v>31</v>
      </c>
      <c r="J38" s="147">
        <v>-7790939</v>
      </c>
      <c r="K38" s="147">
        <v>-18284396</v>
      </c>
    </row>
    <row r="39" spans="1:11" ht="12.75">
      <c r="A39" s="285" t="s">
        <v>177</v>
      </c>
      <c r="B39" s="292"/>
      <c r="C39" s="292"/>
      <c r="D39" s="292"/>
      <c r="E39" s="292"/>
      <c r="F39" s="292"/>
      <c r="G39" s="292"/>
      <c r="H39" s="293"/>
      <c r="I39" s="114">
        <v>32</v>
      </c>
      <c r="J39" s="148">
        <v>-7815193</v>
      </c>
      <c r="K39" s="148">
        <v>-20958400</v>
      </c>
    </row>
    <row r="40" spans="1:11" ht="12.75">
      <c r="A40" s="285" t="s">
        <v>178</v>
      </c>
      <c r="B40" s="292"/>
      <c r="C40" s="292"/>
      <c r="D40" s="292"/>
      <c r="E40" s="292"/>
      <c r="F40" s="292"/>
      <c r="G40" s="292"/>
      <c r="H40" s="293"/>
      <c r="I40" s="114">
        <v>33</v>
      </c>
      <c r="J40" s="148">
        <v>0</v>
      </c>
      <c r="K40" s="148">
        <v>0</v>
      </c>
    </row>
    <row r="41" spans="1:11" ht="12.75">
      <c r="A41" s="285" t="s">
        <v>179</v>
      </c>
      <c r="B41" s="292"/>
      <c r="C41" s="292"/>
      <c r="D41" s="292"/>
      <c r="E41" s="292"/>
      <c r="F41" s="292"/>
      <c r="G41" s="292"/>
      <c r="H41" s="293"/>
      <c r="I41" s="114">
        <v>34</v>
      </c>
      <c r="J41" s="148">
        <v>0</v>
      </c>
      <c r="K41" s="148">
        <v>0</v>
      </c>
    </row>
    <row r="42" spans="1:11" ht="12.75">
      <c r="A42" s="285" t="s">
        <v>180</v>
      </c>
      <c r="B42" s="292"/>
      <c r="C42" s="292"/>
      <c r="D42" s="292"/>
      <c r="E42" s="292"/>
      <c r="F42" s="292"/>
      <c r="G42" s="292"/>
      <c r="H42" s="293"/>
      <c r="I42" s="114">
        <v>35</v>
      </c>
      <c r="J42" s="148">
        <v>0</v>
      </c>
      <c r="K42" s="148">
        <v>0</v>
      </c>
    </row>
    <row r="43" spans="1:11" ht="12.75">
      <c r="A43" s="285" t="s">
        <v>181</v>
      </c>
      <c r="B43" s="292"/>
      <c r="C43" s="292"/>
      <c r="D43" s="292"/>
      <c r="E43" s="292"/>
      <c r="F43" s="292"/>
      <c r="G43" s="292"/>
      <c r="H43" s="293"/>
      <c r="I43" s="114">
        <v>36</v>
      </c>
      <c r="J43" s="148">
        <v>0</v>
      </c>
      <c r="K43" s="148">
        <v>0</v>
      </c>
    </row>
    <row r="44" spans="1:11" ht="12.75">
      <c r="A44" s="285" t="s">
        <v>182</v>
      </c>
      <c r="B44" s="292"/>
      <c r="C44" s="292"/>
      <c r="D44" s="292"/>
      <c r="E44" s="292"/>
      <c r="F44" s="292"/>
      <c r="G44" s="292"/>
      <c r="H44" s="293"/>
      <c r="I44" s="114">
        <v>37</v>
      </c>
      <c r="J44" s="148">
        <v>24254</v>
      </c>
      <c r="K44" s="148">
        <v>2674004</v>
      </c>
    </row>
    <row r="45" spans="1:11" ht="23.25" customHeight="1">
      <c r="A45" s="288" t="s">
        <v>183</v>
      </c>
      <c r="B45" s="292"/>
      <c r="C45" s="292"/>
      <c r="D45" s="292"/>
      <c r="E45" s="292"/>
      <c r="F45" s="292"/>
      <c r="G45" s="292"/>
      <c r="H45" s="293"/>
      <c r="I45" s="114">
        <v>38</v>
      </c>
      <c r="J45" s="149">
        <v>-1366016</v>
      </c>
      <c r="K45" s="149">
        <f>K29+K31+K38</f>
        <v>1002647</v>
      </c>
    </row>
    <row r="46" spans="1:11" ht="12.75">
      <c r="A46" s="285" t="s">
        <v>184</v>
      </c>
      <c r="B46" s="292"/>
      <c r="C46" s="292"/>
      <c r="D46" s="292"/>
      <c r="E46" s="292"/>
      <c r="F46" s="292"/>
      <c r="G46" s="292"/>
      <c r="H46" s="293"/>
      <c r="I46" s="114">
        <v>39</v>
      </c>
      <c r="J46" s="148"/>
      <c r="K46" s="148"/>
    </row>
    <row r="47" spans="1:11" ht="12.75">
      <c r="A47" s="288" t="s">
        <v>185</v>
      </c>
      <c r="B47" s="292"/>
      <c r="C47" s="292"/>
      <c r="D47" s="292"/>
      <c r="E47" s="292"/>
      <c r="F47" s="292"/>
      <c r="G47" s="292"/>
      <c r="H47" s="293"/>
      <c r="I47" s="114">
        <v>40</v>
      </c>
      <c r="J47" s="149">
        <v>-1366016</v>
      </c>
      <c r="K47" s="149">
        <f>K45+K46</f>
        <v>1002647</v>
      </c>
    </row>
    <row r="48" spans="1:11" ht="12.75">
      <c r="A48" s="288" t="s">
        <v>186</v>
      </c>
      <c r="B48" s="292"/>
      <c r="C48" s="292"/>
      <c r="D48" s="292"/>
      <c r="E48" s="292"/>
      <c r="F48" s="292"/>
      <c r="G48" s="292"/>
      <c r="H48" s="293"/>
      <c r="I48" s="116">
        <v>41</v>
      </c>
      <c r="J48" s="148">
        <v>28486403</v>
      </c>
      <c r="K48" s="148">
        <v>27669236</v>
      </c>
    </row>
    <row r="49" spans="1:13" ht="12.75">
      <c r="A49" s="302" t="s">
        <v>187</v>
      </c>
      <c r="B49" s="303"/>
      <c r="C49" s="303"/>
      <c r="D49" s="303"/>
      <c r="E49" s="303"/>
      <c r="F49" s="303"/>
      <c r="G49" s="303"/>
      <c r="H49" s="304"/>
      <c r="I49" s="117">
        <v>42</v>
      </c>
      <c r="J49" s="150">
        <v>27120387</v>
      </c>
      <c r="K49" s="150">
        <f>IF(K47+K48&gt;=0,K47+K48,0)</f>
        <v>28671883</v>
      </c>
      <c r="L49" s="115"/>
      <c r="M49" s="115"/>
    </row>
    <row r="51" ht="12.75">
      <c r="K51" s="115"/>
    </row>
    <row r="53" ht="12.75">
      <c r="J53" s="118"/>
    </row>
  </sheetData>
  <sheetProtection/>
  <mergeCells count="52">
    <mergeCell ref="A46:H46"/>
    <mergeCell ref="A47:H47"/>
    <mergeCell ref="A48:H48"/>
    <mergeCell ref="A49:H49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K37"/>
    <mergeCell ref="A38:H38"/>
    <mergeCell ref="A39:H39"/>
    <mergeCell ref="A28:H28"/>
    <mergeCell ref="A29:H29"/>
    <mergeCell ref="A30:K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4:H4"/>
    <mergeCell ref="A5:K5"/>
    <mergeCell ref="A6:H6"/>
    <mergeCell ref="A7:H7"/>
    <mergeCell ref="A8:H8"/>
    <mergeCell ref="A9:H9"/>
    <mergeCell ref="A1:K1"/>
    <mergeCell ref="C2:D2"/>
    <mergeCell ref="E2:F2"/>
    <mergeCell ref="H2:I2"/>
    <mergeCell ref="J2:K2"/>
    <mergeCell ref="A3:H3"/>
  </mergeCells>
  <dataValidations count="3">
    <dataValidation type="whole" operator="notEqual" allowBlank="1" showInputMessage="1" showErrorMessage="1" errorTitle="Neispravan unos" error="Dopušten je upis samo cjelobrojnih vrijednosti (pozitivnih i negativnih)." sqref="J10:K12 J46:K46 J14:K21 J29:K29 J23:K26 J39:K41 J32:K34 J7:K8 J36:K36 J44:K44">
      <formula1>9999999999</formula1>
    </dataValidation>
    <dataValidation type="whole" operator="greaterThanOrEqual" allowBlank="1" showInputMessage="1" showErrorMessage="1" errorTitle="Neispravan unos" error="Dopušten je upis samo cjelobrojnih pozitivnih vrijednosti." sqref="J42:K42 J9:K9 J35:K35 J48:K48">
      <formula1>0</formula1>
    </dataValidation>
    <dataValidation type="whole" operator="lessThanOrEqual" allowBlank="1" showInputMessage="1" showErrorMessage="1" errorTitle="Neispravan unos" error="Ova vrijednost se upisuje kao cijeli broj s negativnim predznakom (mora biti nula ili negativna)." sqref="J28:K28 J43:K43">
      <formula1>0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6384" width="9.140625" style="105" customWidth="1"/>
  </cols>
  <sheetData>
    <row r="1" spans="1:11" ht="15.75">
      <c r="A1" s="323" t="s">
        <v>188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</row>
    <row r="2" spans="3:11" ht="12.75">
      <c r="C2" s="324" t="s">
        <v>139</v>
      </c>
      <c r="D2" s="325"/>
      <c r="E2" s="326"/>
      <c r="F2" s="327"/>
      <c r="G2" s="119" t="s">
        <v>61</v>
      </c>
      <c r="H2" s="326"/>
      <c r="I2" s="327"/>
      <c r="J2" s="328" t="s">
        <v>112</v>
      </c>
      <c r="K2" s="329"/>
    </row>
    <row r="3" spans="1:11" ht="33.75">
      <c r="A3" s="330" t="s">
        <v>102</v>
      </c>
      <c r="B3" s="330"/>
      <c r="C3" s="330"/>
      <c r="D3" s="330"/>
      <c r="E3" s="330"/>
      <c r="F3" s="330"/>
      <c r="G3" s="330"/>
      <c r="H3" s="330"/>
      <c r="I3" s="120" t="s">
        <v>189</v>
      </c>
      <c r="J3" s="110" t="s">
        <v>124</v>
      </c>
      <c r="K3" s="110" t="s">
        <v>125</v>
      </c>
    </row>
    <row r="4" spans="1:11" ht="12.75">
      <c r="A4" s="322">
        <v>1</v>
      </c>
      <c r="B4" s="322"/>
      <c r="C4" s="322"/>
      <c r="D4" s="322"/>
      <c r="E4" s="322"/>
      <c r="F4" s="322"/>
      <c r="G4" s="322"/>
      <c r="H4" s="322"/>
      <c r="I4" s="121">
        <v>2</v>
      </c>
      <c r="J4" s="113" t="s">
        <v>141</v>
      </c>
      <c r="K4" s="113" t="s">
        <v>142</v>
      </c>
    </row>
    <row r="5" spans="1:11" ht="12.75">
      <c r="A5" s="315" t="s">
        <v>143</v>
      </c>
      <c r="B5" s="316"/>
      <c r="C5" s="316"/>
      <c r="D5" s="316"/>
      <c r="E5" s="316"/>
      <c r="F5" s="316"/>
      <c r="G5" s="316"/>
      <c r="H5" s="316"/>
      <c r="I5" s="317"/>
      <c r="J5" s="317"/>
      <c r="K5" s="318"/>
    </row>
    <row r="6" spans="1:11" ht="12.75">
      <c r="A6" s="312" t="s">
        <v>190</v>
      </c>
      <c r="B6" s="313"/>
      <c r="C6" s="313"/>
      <c r="D6" s="313"/>
      <c r="E6" s="313"/>
      <c r="F6" s="313"/>
      <c r="G6" s="313"/>
      <c r="H6" s="314"/>
      <c r="I6" s="122">
        <v>1</v>
      </c>
      <c r="J6" s="123">
        <f>SUM(J7:J14)</f>
        <v>0</v>
      </c>
      <c r="K6" s="123">
        <f>SUM(K7:K14)</f>
        <v>0</v>
      </c>
    </row>
    <row r="7" spans="1:11" ht="12.75">
      <c r="A7" s="305" t="s">
        <v>191</v>
      </c>
      <c r="B7" s="306"/>
      <c r="C7" s="306"/>
      <c r="D7" s="306"/>
      <c r="E7" s="306"/>
      <c r="F7" s="306"/>
      <c r="G7" s="306"/>
      <c r="H7" s="307"/>
      <c r="I7" s="122">
        <v>2</v>
      </c>
      <c r="J7" s="124"/>
      <c r="K7" s="124"/>
    </row>
    <row r="8" spans="1:11" ht="12.75">
      <c r="A8" s="305" t="s">
        <v>192</v>
      </c>
      <c r="B8" s="306"/>
      <c r="C8" s="306"/>
      <c r="D8" s="306"/>
      <c r="E8" s="306"/>
      <c r="F8" s="306"/>
      <c r="G8" s="306"/>
      <c r="H8" s="307"/>
      <c r="I8" s="122">
        <v>3</v>
      </c>
      <c r="J8" s="124"/>
      <c r="K8" s="124"/>
    </row>
    <row r="9" spans="1:11" ht="12.75">
      <c r="A9" s="305" t="s">
        <v>193</v>
      </c>
      <c r="B9" s="306"/>
      <c r="C9" s="306"/>
      <c r="D9" s="306"/>
      <c r="E9" s="306"/>
      <c r="F9" s="306"/>
      <c r="G9" s="306"/>
      <c r="H9" s="307"/>
      <c r="I9" s="122">
        <v>4</v>
      </c>
      <c r="J9" s="124"/>
      <c r="K9" s="124"/>
    </row>
    <row r="10" spans="1:11" ht="12.75">
      <c r="A10" s="305" t="s">
        <v>194</v>
      </c>
      <c r="B10" s="306"/>
      <c r="C10" s="306"/>
      <c r="D10" s="306"/>
      <c r="E10" s="306"/>
      <c r="F10" s="306"/>
      <c r="G10" s="306"/>
      <c r="H10" s="307"/>
      <c r="I10" s="122">
        <v>5</v>
      </c>
      <c r="J10" s="124"/>
      <c r="K10" s="124"/>
    </row>
    <row r="11" spans="1:11" ht="12.75">
      <c r="A11" s="305" t="s">
        <v>195</v>
      </c>
      <c r="B11" s="306"/>
      <c r="C11" s="306"/>
      <c r="D11" s="306"/>
      <c r="E11" s="306"/>
      <c r="F11" s="306"/>
      <c r="G11" s="306"/>
      <c r="H11" s="307"/>
      <c r="I11" s="122">
        <v>6</v>
      </c>
      <c r="J11" s="124"/>
      <c r="K11" s="124"/>
    </row>
    <row r="12" spans="1:11" ht="21" customHeight="1">
      <c r="A12" s="305" t="s">
        <v>196</v>
      </c>
      <c r="B12" s="306"/>
      <c r="C12" s="306"/>
      <c r="D12" s="306"/>
      <c r="E12" s="306"/>
      <c r="F12" s="306"/>
      <c r="G12" s="306"/>
      <c r="H12" s="307"/>
      <c r="I12" s="122">
        <v>7</v>
      </c>
      <c r="J12" s="124"/>
      <c r="K12" s="124"/>
    </row>
    <row r="13" spans="1:11" ht="12.75">
      <c r="A13" s="305" t="s">
        <v>197</v>
      </c>
      <c r="B13" s="306"/>
      <c r="C13" s="306"/>
      <c r="D13" s="306"/>
      <c r="E13" s="306"/>
      <c r="F13" s="306"/>
      <c r="G13" s="306"/>
      <c r="H13" s="307"/>
      <c r="I13" s="122">
        <v>8</v>
      </c>
      <c r="J13" s="124"/>
      <c r="K13" s="124"/>
    </row>
    <row r="14" spans="1:11" ht="12.75">
      <c r="A14" s="305" t="s">
        <v>198</v>
      </c>
      <c r="B14" s="306"/>
      <c r="C14" s="306"/>
      <c r="D14" s="306"/>
      <c r="E14" s="306"/>
      <c r="F14" s="306"/>
      <c r="G14" s="306"/>
      <c r="H14" s="307"/>
      <c r="I14" s="122">
        <v>9</v>
      </c>
      <c r="J14" s="124"/>
      <c r="K14" s="124"/>
    </row>
    <row r="15" spans="1:11" ht="12.75">
      <c r="A15" s="308" t="s">
        <v>199</v>
      </c>
      <c r="B15" s="306"/>
      <c r="C15" s="306"/>
      <c r="D15" s="306"/>
      <c r="E15" s="306"/>
      <c r="F15" s="306"/>
      <c r="G15" s="306"/>
      <c r="H15" s="307"/>
      <c r="I15" s="122">
        <v>10</v>
      </c>
      <c r="J15" s="125">
        <f>SUM(J16:J23)</f>
        <v>0</v>
      </c>
      <c r="K15" s="125">
        <f>SUM(K16:K23)</f>
        <v>0</v>
      </c>
    </row>
    <row r="16" spans="1:11" ht="12.75">
      <c r="A16" s="305" t="s">
        <v>152</v>
      </c>
      <c r="B16" s="306"/>
      <c r="C16" s="306"/>
      <c r="D16" s="306"/>
      <c r="E16" s="306"/>
      <c r="F16" s="306"/>
      <c r="G16" s="306"/>
      <c r="H16" s="307"/>
      <c r="I16" s="122">
        <v>11</v>
      </c>
      <c r="J16" s="124"/>
      <c r="K16" s="124"/>
    </row>
    <row r="17" spans="1:11" ht="12.75">
      <c r="A17" s="305" t="s">
        <v>153</v>
      </c>
      <c r="B17" s="306"/>
      <c r="C17" s="306"/>
      <c r="D17" s="306"/>
      <c r="E17" s="306"/>
      <c r="F17" s="306"/>
      <c r="G17" s="306"/>
      <c r="H17" s="307"/>
      <c r="I17" s="122">
        <v>12</v>
      </c>
      <c r="J17" s="124"/>
      <c r="K17" s="124"/>
    </row>
    <row r="18" spans="1:11" ht="12.75">
      <c r="A18" s="305" t="s">
        <v>154</v>
      </c>
      <c r="B18" s="306"/>
      <c r="C18" s="306"/>
      <c r="D18" s="306"/>
      <c r="E18" s="306"/>
      <c r="F18" s="306"/>
      <c r="G18" s="306"/>
      <c r="H18" s="307"/>
      <c r="I18" s="122">
        <v>13</v>
      </c>
      <c r="J18" s="124"/>
      <c r="K18" s="124"/>
    </row>
    <row r="19" spans="1:11" ht="12.75">
      <c r="A19" s="305" t="s">
        <v>155</v>
      </c>
      <c r="B19" s="306"/>
      <c r="C19" s="306"/>
      <c r="D19" s="306"/>
      <c r="E19" s="306"/>
      <c r="F19" s="306"/>
      <c r="G19" s="306"/>
      <c r="H19" s="307"/>
      <c r="I19" s="122">
        <v>14</v>
      </c>
      <c r="J19" s="124"/>
      <c r="K19" s="124"/>
    </row>
    <row r="20" spans="1:11" ht="21.75" customHeight="1">
      <c r="A20" s="319" t="s">
        <v>200</v>
      </c>
      <c r="B20" s="320"/>
      <c r="C20" s="320"/>
      <c r="D20" s="320"/>
      <c r="E20" s="320"/>
      <c r="F20" s="320"/>
      <c r="G20" s="320"/>
      <c r="H20" s="321"/>
      <c r="I20" s="122">
        <v>15</v>
      </c>
      <c r="J20" s="124"/>
      <c r="K20" s="124"/>
    </row>
    <row r="21" spans="1:11" ht="12.75">
      <c r="A21" s="305" t="s">
        <v>157</v>
      </c>
      <c r="B21" s="306"/>
      <c r="C21" s="306"/>
      <c r="D21" s="306"/>
      <c r="E21" s="306"/>
      <c r="F21" s="306"/>
      <c r="G21" s="306"/>
      <c r="H21" s="307"/>
      <c r="I21" s="122">
        <v>16</v>
      </c>
      <c r="J21" s="124"/>
      <c r="K21" s="124"/>
    </row>
    <row r="22" spans="1:11" ht="24" customHeight="1">
      <c r="A22" s="305" t="s">
        <v>201</v>
      </c>
      <c r="B22" s="306"/>
      <c r="C22" s="306"/>
      <c r="D22" s="306"/>
      <c r="E22" s="306"/>
      <c r="F22" s="306"/>
      <c r="G22" s="306"/>
      <c r="H22" s="307"/>
      <c r="I22" s="122">
        <v>17</v>
      </c>
      <c r="J22" s="124"/>
      <c r="K22" s="124"/>
    </row>
    <row r="23" spans="1:11" ht="12.75">
      <c r="A23" s="305" t="s">
        <v>202</v>
      </c>
      <c r="B23" s="306"/>
      <c r="C23" s="306"/>
      <c r="D23" s="306"/>
      <c r="E23" s="306"/>
      <c r="F23" s="306"/>
      <c r="G23" s="306"/>
      <c r="H23" s="307"/>
      <c r="I23" s="122">
        <v>18</v>
      </c>
      <c r="J23" s="124"/>
      <c r="K23" s="124"/>
    </row>
    <row r="24" spans="1:11" ht="12.75">
      <c r="A24" s="308" t="s">
        <v>203</v>
      </c>
      <c r="B24" s="306"/>
      <c r="C24" s="306"/>
      <c r="D24" s="306"/>
      <c r="E24" s="306"/>
      <c r="F24" s="306"/>
      <c r="G24" s="306"/>
      <c r="H24" s="307"/>
      <c r="I24" s="122">
        <v>19</v>
      </c>
      <c r="J24" s="125">
        <f>SUM(J25:J28)</f>
        <v>0</v>
      </c>
      <c r="K24" s="125">
        <f>SUM(K25:K28)</f>
        <v>0</v>
      </c>
    </row>
    <row r="25" spans="1:11" ht="12.75">
      <c r="A25" s="305" t="s">
        <v>161</v>
      </c>
      <c r="B25" s="306"/>
      <c r="C25" s="306"/>
      <c r="D25" s="306"/>
      <c r="E25" s="306"/>
      <c r="F25" s="306"/>
      <c r="G25" s="306"/>
      <c r="H25" s="307"/>
      <c r="I25" s="122">
        <v>20</v>
      </c>
      <c r="J25" s="124"/>
      <c r="K25" s="124"/>
    </row>
    <row r="26" spans="1:11" ht="12.75">
      <c r="A26" s="305" t="s">
        <v>162</v>
      </c>
      <c r="B26" s="306"/>
      <c r="C26" s="306"/>
      <c r="D26" s="306"/>
      <c r="E26" s="306"/>
      <c r="F26" s="306"/>
      <c r="G26" s="306"/>
      <c r="H26" s="307"/>
      <c r="I26" s="122">
        <v>21</v>
      </c>
      <c r="J26" s="124"/>
      <c r="K26" s="124"/>
    </row>
    <row r="27" spans="1:11" ht="12.75">
      <c r="A27" s="305" t="s">
        <v>163</v>
      </c>
      <c r="B27" s="306"/>
      <c r="C27" s="306"/>
      <c r="D27" s="306"/>
      <c r="E27" s="306"/>
      <c r="F27" s="306"/>
      <c r="G27" s="306"/>
      <c r="H27" s="307"/>
      <c r="I27" s="122">
        <v>22</v>
      </c>
      <c r="J27" s="124"/>
      <c r="K27" s="124"/>
    </row>
    <row r="28" spans="1:11" ht="12.75">
      <c r="A28" s="305" t="s">
        <v>164</v>
      </c>
      <c r="B28" s="306"/>
      <c r="C28" s="306"/>
      <c r="D28" s="306"/>
      <c r="E28" s="306"/>
      <c r="F28" s="306"/>
      <c r="G28" s="306"/>
      <c r="H28" s="307"/>
      <c r="I28" s="122">
        <v>23</v>
      </c>
      <c r="J28" s="124"/>
      <c r="K28" s="124"/>
    </row>
    <row r="29" spans="1:11" ht="24.75" customHeight="1">
      <c r="A29" s="308" t="s">
        <v>204</v>
      </c>
      <c r="B29" s="306"/>
      <c r="C29" s="306"/>
      <c r="D29" s="306"/>
      <c r="E29" s="306"/>
      <c r="F29" s="306"/>
      <c r="G29" s="306"/>
      <c r="H29" s="307"/>
      <c r="I29" s="122">
        <v>24</v>
      </c>
      <c r="J29" s="125">
        <f>J6+J15+J24</f>
        <v>0</v>
      </c>
      <c r="K29" s="125">
        <f>K6+K15+K24</f>
        <v>0</v>
      </c>
    </row>
    <row r="30" spans="1:11" ht="12.75">
      <c r="A30" s="305" t="s">
        <v>166</v>
      </c>
      <c r="B30" s="306"/>
      <c r="C30" s="306"/>
      <c r="D30" s="306"/>
      <c r="E30" s="306"/>
      <c r="F30" s="306"/>
      <c r="G30" s="306"/>
      <c r="H30" s="307"/>
      <c r="I30" s="122">
        <v>25</v>
      </c>
      <c r="J30" s="124"/>
      <c r="K30" s="124"/>
    </row>
    <row r="31" spans="1:11" ht="12.75">
      <c r="A31" s="308" t="s">
        <v>205</v>
      </c>
      <c r="B31" s="306"/>
      <c r="C31" s="306"/>
      <c r="D31" s="306"/>
      <c r="E31" s="306"/>
      <c r="F31" s="306"/>
      <c r="G31" s="306"/>
      <c r="H31" s="307"/>
      <c r="I31" s="122">
        <v>26</v>
      </c>
      <c r="J31" s="126">
        <f>J29+J30</f>
        <v>0</v>
      </c>
      <c r="K31" s="126">
        <f>K29+K30</f>
        <v>0</v>
      </c>
    </row>
    <row r="32" spans="1:11" ht="12.75">
      <c r="A32" s="315" t="s">
        <v>168</v>
      </c>
      <c r="B32" s="316"/>
      <c r="C32" s="316"/>
      <c r="D32" s="316"/>
      <c r="E32" s="316"/>
      <c r="F32" s="316"/>
      <c r="G32" s="316"/>
      <c r="H32" s="316"/>
      <c r="I32" s="317"/>
      <c r="J32" s="317"/>
      <c r="K32" s="318"/>
    </row>
    <row r="33" spans="1:11" ht="12.75">
      <c r="A33" s="312" t="s">
        <v>206</v>
      </c>
      <c r="B33" s="313"/>
      <c r="C33" s="313"/>
      <c r="D33" s="313"/>
      <c r="E33" s="313"/>
      <c r="F33" s="313"/>
      <c r="G33" s="313"/>
      <c r="H33" s="314"/>
      <c r="I33" s="122">
        <v>27</v>
      </c>
      <c r="J33" s="123">
        <f>SUM(J34:J38)</f>
        <v>0</v>
      </c>
      <c r="K33" s="123">
        <f>SUM(K34:K38)</f>
        <v>0</v>
      </c>
    </row>
    <row r="34" spans="1:11" ht="21" customHeight="1">
      <c r="A34" s="305" t="s">
        <v>207</v>
      </c>
      <c r="B34" s="306"/>
      <c r="C34" s="306"/>
      <c r="D34" s="306"/>
      <c r="E34" s="306"/>
      <c r="F34" s="306"/>
      <c r="G34" s="306"/>
      <c r="H34" s="307"/>
      <c r="I34" s="122">
        <v>28</v>
      </c>
      <c r="J34" s="124"/>
      <c r="K34" s="124"/>
    </row>
    <row r="35" spans="1:11" ht="24.75" customHeight="1">
      <c r="A35" s="305" t="s">
        <v>208</v>
      </c>
      <c r="B35" s="306"/>
      <c r="C35" s="306"/>
      <c r="D35" s="306"/>
      <c r="E35" s="306"/>
      <c r="F35" s="306"/>
      <c r="G35" s="306"/>
      <c r="H35" s="307"/>
      <c r="I35" s="122">
        <v>29</v>
      </c>
      <c r="J35" s="124"/>
      <c r="K35" s="124"/>
    </row>
    <row r="36" spans="1:11" ht="21" customHeight="1">
      <c r="A36" s="305" t="s">
        <v>209</v>
      </c>
      <c r="B36" s="306"/>
      <c r="C36" s="306"/>
      <c r="D36" s="306"/>
      <c r="E36" s="306"/>
      <c r="F36" s="306"/>
      <c r="G36" s="306"/>
      <c r="H36" s="307"/>
      <c r="I36" s="122">
        <v>30</v>
      </c>
      <c r="J36" s="124"/>
      <c r="K36" s="124"/>
    </row>
    <row r="37" spans="1:11" ht="12.75">
      <c r="A37" s="305" t="s">
        <v>173</v>
      </c>
      <c r="B37" s="306"/>
      <c r="C37" s="306"/>
      <c r="D37" s="306"/>
      <c r="E37" s="306"/>
      <c r="F37" s="306"/>
      <c r="G37" s="306"/>
      <c r="H37" s="307"/>
      <c r="I37" s="122">
        <v>31</v>
      </c>
      <c r="J37" s="124"/>
      <c r="K37" s="124"/>
    </row>
    <row r="38" spans="1:11" ht="12.75">
      <c r="A38" s="305" t="s">
        <v>210</v>
      </c>
      <c r="B38" s="306"/>
      <c r="C38" s="306"/>
      <c r="D38" s="306"/>
      <c r="E38" s="306"/>
      <c r="F38" s="306"/>
      <c r="G38" s="306"/>
      <c r="H38" s="307"/>
      <c r="I38" s="122">
        <v>32</v>
      </c>
      <c r="J38" s="127"/>
      <c r="K38" s="127"/>
    </row>
    <row r="39" spans="1:11" ht="12.75">
      <c r="A39" s="315" t="s">
        <v>175</v>
      </c>
      <c r="B39" s="316"/>
      <c r="C39" s="316"/>
      <c r="D39" s="316"/>
      <c r="E39" s="316"/>
      <c r="F39" s="316"/>
      <c r="G39" s="316"/>
      <c r="H39" s="316"/>
      <c r="I39" s="317"/>
      <c r="J39" s="317"/>
      <c r="K39" s="318"/>
    </row>
    <row r="40" spans="1:11" ht="12.75">
      <c r="A40" s="312" t="s">
        <v>211</v>
      </c>
      <c r="B40" s="313"/>
      <c r="C40" s="313"/>
      <c r="D40" s="313"/>
      <c r="E40" s="313"/>
      <c r="F40" s="313"/>
      <c r="G40" s="313"/>
      <c r="H40" s="314"/>
      <c r="I40" s="122">
        <v>33</v>
      </c>
      <c r="J40" s="123">
        <f>SUM(J41:J46)</f>
        <v>0</v>
      </c>
      <c r="K40" s="123">
        <f>SUM(K41:K46)</f>
        <v>0</v>
      </c>
    </row>
    <row r="41" spans="1:11" ht="12.75">
      <c r="A41" s="305" t="s">
        <v>212</v>
      </c>
      <c r="B41" s="306"/>
      <c r="C41" s="306"/>
      <c r="D41" s="306"/>
      <c r="E41" s="306"/>
      <c r="F41" s="306"/>
      <c r="G41" s="306"/>
      <c r="H41" s="307"/>
      <c r="I41" s="122">
        <v>34</v>
      </c>
      <c r="J41" s="124"/>
      <c r="K41" s="124"/>
    </row>
    <row r="42" spans="1:11" ht="12.75">
      <c r="A42" s="305" t="s">
        <v>213</v>
      </c>
      <c r="B42" s="306"/>
      <c r="C42" s="306"/>
      <c r="D42" s="306"/>
      <c r="E42" s="306"/>
      <c r="F42" s="306"/>
      <c r="G42" s="306"/>
      <c r="H42" s="307"/>
      <c r="I42" s="122">
        <v>35</v>
      </c>
      <c r="J42" s="124"/>
      <c r="K42" s="124"/>
    </row>
    <row r="43" spans="1:11" ht="12.75">
      <c r="A43" s="305" t="s">
        <v>214</v>
      </c>
      <c r="B43" s="306"/>
      <c r="C43" s="306"/>
      <c r="D43" s="306"/>
      <c r="E43" s="306"/>
      <c r="F43" s="306"/>
      <c r="G43" s="306"/>
      <c r="H43" s="307"/>
      <c r="I43" s="122">
        <v>36</v>
      </c>
      <c r="J43" s="124"/>
      <c r="K43" s="124"/>
    </row>
    <row r="44" spans="1:11" ht="12.75">
      <c r="A44" s="305" t="s">
        <v>180</v>
      </c>
      <c r="B44" s="306"/>
      <c r="C44" s="306"/>
      <c r="D44" s="306"/>
      <c r="E44" s="306"/>
      <c r="F44" s="306"/>
      <c r="G44" s="306"/>
      <c r="H44" s="307"/>
      <c r="I44" s="122">
        <v>37</v>
      </c>
      <c r="J44" s="124"/>
      <c r="K44" s="124"/>
    </row>
    <row r="45" spans="1:11" ht="12.75">
      <c r="A45" s="305" t="s">
        <v>181</v>
      </c>
      <c r="B45" s="306"/>
      <c r="C45" s="306"/>
      <c r="D45" s="306"/>
      <c r="E45" s="306"/>
      <c r="F45" s="306"/>
      <c r="G45" s="306"/>
      <c r="H45" s="307"/>
      <c r="I45" s="122">
        <v>38</v>
      </c>
      <c r="J45" s="124"/>
      <c r="K45" s="124"/>
    </row>
    <row r="46" spans="1:11" ht="12.75">
      <c r="A46" s="305" t="s">
        <v>215</v>
      </c>
      <c r="B46" s="306"/>
      <c r="C46" s="306"/>
      <c r="D46" s="306"/>
      <c r="E46" s="306"/>
      <c r="F46" s="306"/>
      <c r="G46" s="306"/>
      <c r="H46" s="307"/>
      <c r="I46" s="122">
        <v>39</v>
      </c>
      <c r="J46" s="124"/>
      <c r="K46" s="124"/>
    </row>
    <row r="47" spans="1:11" ht="12.75">
      <c r="A47" s="308" t="s">
        <v>216</v>
      </c>
      <c r="B47" s="306"/>
      <c r="C47" s="306"/>
      <c r="D47" s="306"/>
      <c r="E47" s="306"/>
      <c r="F47" s="306"/>
      <c r="G47" s="306"/>
      <c r="H47" s="307"/>
      <c r="I47" s="122">
        <v>40</v>
      </c>
      <c r="J47" s="125">
        <f>J31+J33+J40</f>
        <v>0</v>
      </c>
      <c r="K47" s="125">
        <f>K31+K33+K40</f>
        <v>0</v>
      </c>
    </row>
    <row r="48" spans="1:11" ht="12.75">
      <c r="A48" s="305" t="s">
        <v>217</v>
      </c>
      <c r="B48" s="306"/>
      <c r="C48" s="306"/>
      <c r="D48" s="306"/>
      <c r="E48" s="306"/>
      <c r="F48" s="306"/>
      <c r="G48" s="306"/>
      <c r="H48" s="307"/>
      <c r="I48" s="122">
        <v>41</v>
      </c>
      <c r="J48" s="124"/>
      <c r="K48" s="124"/>
    </row>
    <row r="49" spans="1:11" ht="12.75">
      <c r="A49" s="308" t="s">
        <v>218</v>
      </c>
      <c r="B49" s="306"/>
      <c r="C49" s="306"/>
      <c r="D49" s="306"/>
      <c r="E49" s="306"/>
      <c r="F49" s="306"/>
      <c r="G49" s="306"/>
      <c r="H49" s="307"/>
      <c r="I49" s="122">
        <v>42</v>
      </c>
      <c r="J49" s="125">
        <f>J47+J48</f>
        <v>0</v>
      </c>
      <c r="K49" s="125">
        <f>K47+K48</f>
        <v>0</v>
      </c>
    </row>
    <row r="50" spans="1:11" ht="12.75">
      <c r="A50" s="308" t="s">
        <v>219</v>
      </c>
      <c r="B50" s="306"/>
      <c r="C50" s="306"/>
      <c r="D50" s="306"/>
      <c r="E50" s="306"/>
      <c r="F50" s="306"/>
      <c r="G50" s="306"/>
      <c r="H50" s="307"/>
      <c r="I50" s="122">
        <v>43</v>
      </c>
      <c r="J50" s="124"/>
      <c r="K50" s="124"/>
    </row>
    <row r="51" spans="1:11" ht="12.75">
      <c r="A51" s="309" t="s">
        <v>220</v>
      </c>
      <c r="B51" s="310"/>
      <c r="C51" s="310"/>
      <c r="D51" s="310"/>
      <c r="E51" s="310"/>
      <c r="F51" s="310"/>
      <c r="G51" s="310"/>
      <c r="H51" s="311"/>
      <c r="I51" s="128">
        <v>44</v>
      </c>
      <c r="J51" s="126">
        <f>IF(J49+J50&gt;=0,J49+J50,0)</f>
        <v>0</v>
      </c>
      <c r="K51" s="126">
        <f>IF(K49+K50&gt;=0,K49+K50,0)</f>
        <v>0</v>
      </c>
    </row>
    <row r="52" ht="12.75">
      <c r="A52" s="129" t="s">
        <v>221</v>
      </c>
    </row>
  </sheetData>
  <sheetProtection/>
  <protectedRanges>
    <protectedRange sqref="E2:F2 H2:I2" name="Range1"/>
  </protectedRanges>
  <mergeCells count="54">
    <mergeCell ref="A1:K1"/>
    <mergeCell ref="C2:D2"/>
    <mergeCell ref="E2:F2"/>
    <mergeCell ref="H2:I2"/>
    <mergeCell ref="J2:K2"/>
    <mergeCell ref="A3:H3"/>
    <mergeCell ref="A4:H4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K32"/>
    <mergeCell ref="A33:H33"/>
    <mergeCell ref="A34:H34"/>
    <mergeCell ref="A35:H35"/>
    <mergeCell ref="A36:H36"/>
    <mergeCell ref="A37:H37"/>
    <mergeCell ref="A38:H38"/>
    <mergeCell ref="A39:K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</mergeCells>
  <dataValidations count="3"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1">
      <selection activeCell="A13" sqref="A13:C13"/>
    </sheetView>
  </sheetViews>
  <sheetFormatPr defaultColWidth="9.140625" defaultRowHeight="12.75"/>
  <cols>
    <col min="1" max="2" width="9.140625" style="105" customWidth="1"/>
    <col min="3" max="3" width="30.57421875" style="105" customWidth="1"/>
    <col min="4" max="5" width="9.140625" style="105" customWidth="1"/>
    <col min="6" max="6" width="10.140625" style="105" bestFit="1" customWidth="1"/>
    <col min="7" max="7" width="9.140625" style="105" customWidth="1"/>
    <col min="8" max="8" width="10.140625" style="105" bestFit="1" customWidth="1"/>
    <col min="9" max="11" width="9.140625" style="105" customWidth="1"/>
    <col min="12" max="12" width="11.7109375" style="105" bestFit="1" customWidth="1"/>
    <col min="13" max="16384" width="9.140625" style="105" customWidth="1"/>
  </cols>
  <sheetData>
    <row r="1" spans="1:12" ht="15.75">
      <c r="A1" s="323" t="s">
        <v>222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</row>
    <row r="2" spans="3:12" ht="12.75" customHeight="1">
      <c r="C2" s="342" t="s">
        <v>223</v>
      </c>
      <c r="D2" s="343"/>
      <c r="E2" s="326" t="s">
        <v>266</v>
      </c>
      <c r="F2" s="327"/>
      <c r="G2" s="130" t="s">
        <v>61</v>
      </c>
      <c r="H2" s="326" t="s">
        <v>267</v>
      </c>
      <c r="I2" s="327"/>
      <c r="K2" s="329" t="s">
        <v>112</v>
      </c>
      <c r="L2" s="329"/>
    </row>
    <row r="3" spans="1:12" ht="12.75" customHeight="1">
      <c r="A3" s="330" t="s">
        <v>102</v>
      </c>
      <c r="B3" s="330"/>
      <c r="C3" s="330"/>
      <c r="D3" s="330" t="s">
        <v>189</v>
      </c>
      <c r="E3" s="322" t="s">
        <v>224</v>
      </c>
      <c r="F3" s="344"/>
      <c r="G3" s="344"/>
      <c r="H3" s="344"/>
      <c r="I3" s="344"/>
      <c r="J3" s="344"/>
      <c r="K3" s="322" t="s">
        <v>225</v>
      </c>
      <c r="L3" s="322" t="s">
        <v>226</v>
      </c>
    </row>
    <row r="4" spans="1:12" ht="99">
      <c r="A4" s="344"/>
      <c r="B4" s="344"/>
      <c r="C4" s="344"/>
      <c r="D4" s="344"/>
      <c r="E4" s="110" t="s">
        <v>227</v>
      </c>
      <c r="F4" s="110" t="s">
        <v>228</v>
      </c>
      <c r="G4" s="110" t="s">
        <v>229</v>
      </c>
      <c r="H4" s="110" t="s">
        <v>230</v>
      </c>
      <c r="I4" s="110" t="s">
        <v>231</v>
      </c>
      <c r="J4" s="131" t="s">
        <v>232</v>
      </c>
      <c r="K4" s="322"/>
      <c r="L4" s="322"/>
    </row>
    <row r="5" spans="1:12" ht="12.75">
      <c r="A5" s="339">
        <v>1</v>
      </c>
      <c r="B5" s="339"/>
      <c r="C5" s="339"/>
      <c r="D5" s="132">
        <v>2</v>
      </c>
      <c r="E5" s="113" t="s">
        <v>141</v>
      </c>
      <c r="F5" s="113" t="s">
        <v>142</v>
      </c>
      <c r="G5" s="113" t="s">
        <v>233</v>
      </c>
      <c r="H5" s="113" t="s">
        <v>234</v>
      </c>
      <c r="I5" s="113" t="s">
        <v>235</v>
      </c>
      <c r="J5" s="113" t="s">
        <v>236</v>
      </c>
      <c r="K5" s="113" t="s">
        <v>237</v>
      </c>
      <c r="L5" s="113" t="s">
        <v>238</v>
      </c>
    </row>
    <row r="6" spans="1:12" ht="12.75">
      <c r="A6" s="340" t="s">
        <v>239</v>
      </c>
      <c r="B6" s="341"/>
      <c r="C6" s="341"/>
      <c r="D6" s="133">
        <v>1</v>
      </c>
      <c r="E6" s="101">
        <v>91897200</v>
      </c>
      <c r="F6" s="101">
        <v>-6592348</v>
      </c>
      <c r="G6" s="101">
        <v>15331423</v>
      </c>
      <c r="H6" s="101">
        <v>73645782</v>
      </c>
      <c r="I6" s="101">
        <v>-8625290</v>
      </c>
      <c r="J6" s="101">
        <v>357974</v>
      </c>
      <c r="K6" s="101">
        <v>0</v>
      </c>
      <c r="L6" s="101">
        <f>SUM(E6:K6)</f>
        <v>166014741</v>
      </c>
    </row>
    <row r="7" spans="1:12" ht="18.75" customHeight="1">
      <c r="A7" s="333" t="s">
        <v>240</v>
      </c>
      <c r="B7" s="334"/>
      <c r="C7" s="334"/>
      <c r="D7" s="122">
        <v>2</v>
      </c>
      <c r="E7" s="91"/>
      <c r="F7" s="91"/>
      <c r="G7" s="91"/>
      <c r="H7" s="91"/>
      <c r="I7" s="91"/>
      <c r="J7" s="91"/>
      <c r="K7" s="91"/>
      <c r="L7" s="91">
        <f>SUM(E7:K7)</f>
        <v>0</v>
      </c>
    </row>
    <row r="8" spans="1:12" ht="15.75" customHeight="1">
      <c r="A8" s="335" t="s">
        <v>241</v>
      </c>
      <c r="B8" s="336"/>
      <c r="C8" s="336"/>
      <c r="D8" s="122">
        <v>3</v>
      </c>
      <c r="E8" s="98">
        <f>SUM(E6:E7)</f>
        <v>91897200</v>
      </c>
      <c r="F8" s="98">
        <f aca="true" t="shared" si="0" ref="F8:L8">SUM(F6:F7)</f>
        <v>-6592348</v>
      </c>
      <c r="G8" s="98">
        <f t="shared" si="0"/>
        <v>15331423</v>
      </c>
      <c r="H8" s="98">
        <f t="shared" si="0"/>
        <v>73645782</v>
      </c>
      <c r="I8" s="98">
        <f t="shared" si="0"/>
        <v>-8625290</v>
      </c>
      <c r="J8" s="98">
        <f>SUM(J6:J7)</f>
        <v>357974</v>
      </c>
      <c r="K8" s="98">
        <f t="shared" si="0"/>
        <v>0</v>
      </c>
      <c r="L8" s="98">
        <f t="shared" si="0"/>
        <v>166014741</v>
      </c>
    </row>
    <row r="9" spans="1:12" ht="14.25" customHeight="1">
      <c r="A9" s="333" t="s">
        <v>242</v>
      </c>
      <c r="B9" s="334"/>
      <c r="C9" s="334"/>
      <c r="D9" s="122">
        <v>4</v>
      </c>
      <c r="E9" s="91"/>
      <c r="F9" s="91"/>
      <c r="G9" s="91"/>
      <c r="H9" s="91"/>
      <c r="I9" s="91"/>
      <c r="J9" s="91"/>
      <c r="K9" s="91"/>
      <c r="L9" s="91">
        <f>SUM(E9:K9)</f>
        <v>0</v>
      </c>
    </row>
    <row r="10" spans="1:12" ht="26.25" customHeight="1">
      <c r="A10" s="333" t="s">
        <v>243</v>
      </c>
      <c r="B10" s="334"/>
      <c r="C10" s="334"/>
      <c r="D10" s="122">
        <v>5</v>
      </c>
      <c r="E10" s="91"/>
      <c r="F10" s="91"/>
      <c r="G10" s="91"/>
      <c r="H10" s="91"/>
      <c r="I10" s="91"/>
      <c r="J10" s="91">
        <v>2674004</v>
      </c>
      <c r="K10" s="91"/>
      <c r="L10" s="91">
        <f>SUM(E10:K10)</f>
        <v>2674004</v>
      </c>
    </row>
    <row r="11" spans="1:14" ht="18.75" customHeight="1">
      <c r="A11" s="333" t="s">
        <v>244</v>
      </c>
      <c r="B11" s="334"/>
      <c r="C11" s="334"/>
      <c r="D11" s="122">
        <v>6</v>
      </c>
      <c r="E11" s="91"/>
      <c r="F11" s="91"/>
      <c r="G11" s="91"/>
      <c r="H11" s="91"/>
      <c r="I11" s="91"/>
      <c r="J11" s="91"/>
      <c r="K11" s="91"/>
      <c r="L11" s="91">
        <f>SUM(E11:K11)</f>
        <v>0</v>
      </c>
      <c r="N11" s="115"/>
    </row>
    <row r="12" spans="1:12" ht="18" customHeight="1">
      <c r="A12" s="333" t="s">
        <v>245</v>
      </c>
      <c r="B12" s="334"/>
      <c r="C12" s="334"/>
      <c r="D12" s="122">
        <v>7</v>
      </c>
      <c r="E12" s="91"/>
      <c r="F12" s="91"/>
      <c r="G12" s="91"/>
      <c r="H12" s="91"/>
      <c r="I12" s="91"/>
      <c r="J12" s="91"/>
      <c r="K12" s="91"/>
      <c r="L12" s="91">
        <f>SUM(E12:K12)</f>
        <v>0</v>
      </c>
    </row>
    <row r="13" spans="1:12" ht="24" customHeight="1">
      <c r="A13" s="335" t="s">
        <v>246</v>
      </c>
      <c r="B13" s="336"/>
      <c r="C13" s="336"/>
      <c r="D13" s="122">
        <v>8</v>
      </c>
      <c r="E13" s="98">
        <f>SUM(E9:E12)</f>
        <v>0</v>
      </c>
      <c r="F13" s="98">
        <f aca="true" t="shared" si="1" ref="F13:L13">SUM(F9:F12)</f>
        <v>0</v>
      </c>
      <c r="G13" s="98">
        <f t="shared" si="1"/>
        <v>0</v>
      </c>
      <c r="H13" s="98">
        <f t="shared" si="1"/>
        <v>0</v>
      </c>
      <c r="I13" s="98">
        <f t="shared" si="1"/>
        <v>0</v>
      </c>
      <c r="J13" s="98">
        <f t="shared" si="1"/>
        <v>2674004</v>
      </c>
      <c r="K13" s="98">
        <f t="shared" si="1"/>
        <v>0</v>
      </c>
      <c r="L13" s="98">
        <f t="shared" si="1"/>
        <v>2674004</v>
      </c>
    </row>
    <row r="14" spans="1:12" ht="12.75">
      <c r="A14" s="333" t="s">
        <v>231</v>
      </c>
      <c r="B14" s="334"/>
      <c r="C14" s="334"/>
      <c r="D14" s="122">
        <v>9</v>
      </c>
      <c r="E14" s="91"/>
      <c r="F14" s="91"/>
      <c r="G14" s="91"/>
      <c r="H14" s="134"/>
      <c r="I14" s="91">
        <v>36071</v>
      </c>
      <c r="J14" s="91"/>
      <c r="K14" s="91"/>
      <c r="L14" s="91">
        <f>SUM(E14:K14)</f>
        <v>36071</v>
      </c>
    </row>
    <row r="15" spans="1:12" ht="12.75">
      <c r="A15" s="335" t="s">
        <v>247</v>
      </c>
      <c r="B15" s="336"/>
      <c r="C15" s="336"/>
      <c r="D15" s="122">
        <v>10</v>
      </c>
      <c r="E15" s="98">
        <f>SUM(E13:E14)</f>
        <v>0</v>
      </c>
      <c r="F15" s="98">
        <f aca="true" t="shared" si="2" ref="F15:L15">SUM(F13:F14)</f>
        <v>0</v>
      </c>
      <c r="G15" s="98">
        <f t="shared" si="2"/>
        <v>0</v>
      </c>
      <c r="H15" s="135">
        <f t="shared" si="2"/>
        <v>0</v>
      </c>
      <c r="I15" s="135">
        <f t="shared" si="2"/>
        <v>36071</v>
      </c>
      <c r="J15" s="98">
        <f t="shared" si="2"/>
        <v>2674004</v>
      </c>
      <c r="K15" s="98">
        <f t="shared" si="2"/>
        <v>0</v>
      </c>
      <c r="L15" s="98">
        <f t="shared" si="2"/>
        <v>2710075</v>
      </c>
    </row>
    <row r="16" spans="1:12" ht="12.75">
      <c r="A16" s="333" t="s">
        <v>248</v>
      </c>
      <c r="B16" s="334"/>
      <c r="C16" s="334"/>
      <c r="D16" s="122">
        <v>11</v>
      </c>
      <c r="E16" s="91"/>
      <c r="F16" s="91"/>
      <c r="G16" s="91"/>
      <c r="H16" s="134"/>
      <c r="I16" s="134"/>
      <c r="J16" s="91"/>
      <c r="K16" s="91"/>
      <c r="L16" s="91">
        <f>SUM(E16:K16)</f>
        <v>0</v>
      </c>
    </row>
    <row r="17" spans="1:12" ht="12.75">
      <c r="A17" s="333" t="s">
        <v>249</v>
      </c>
      <c r="B17" s="334"/>
      <c r="C17" s="334"/>
      <c r="D17" s="122">
        <v>12</v>
      </c>
      <c r="E17" s="91"/>
      <c r="F17" s="91"/>
      <c r="G17" s="91"/>
      <c r="H17" s="91"/>
      <c r="I17" s="134"/>
      <c r="J17" s="91"/>
      <c r="K17" s="91"/>
      <c r="L17" s="91">
        <f>SUM(E17:K17)</f>
        <v>0</v>
      </c>
    </row>
    <row r="18" spans="1:12" ht="12.75">
      <c r="A18" s="333" t="s">
        <v>250</v>
      </c>
      <c r="B18" s="334"/>
      <c r="C18" s="334"/>
      <c r="D18" s="122">
        <v>13</v>
      </c>
      <c r="E18" s="91"/>
      <c r="F18" s="91"/>
      <c r="G18" s="91"/>
      <c r="H18" s="91"/>
      <c r="I18" s="134"/>
      <c r="J18" s="91"/>
      <c r="K18" s="91"/>
      <c r="L18" s="91">
        <f>SUM(E18:K18)</f>
        <v>0</v>
      </c>
    </row>
    <row r="19" spans="1:12" ht="12.75">
      <c r="A19" s="333" t="s">
        <v>251</v>
      </c>
      <c r="B19" s="334"/>
      <c r="C19" s="334"/>
      <c r="D19" s="122">
        <v>14</v>
      </c>
      <c r="E19" s="91"/>
      <c r="F19" s="91"/>
      <c r="G19" s="91"/>
      <c r="H19" s="91">
        <v>-8625290</v>
      </c>
      <c r="I19" s="91">
        <v>8625290</v>
      </c>
      <c r="J19" s="91"/>
      <c r="K19" s="91"/>
      <c r="L19" s="91">
        <f>SUM(E19:K19)</f>
        <v>0</v>
      </c>
    </row>
    <row r="20" spans="1:12" ht="12.75">
      <c r="A20" s="333" t="s">
        <v>252</v>
      </c>
      <c r="B20" s="334"/>
      <c r="C20" s="334"/>
      <c r="D20" s="122">
        <v>15</v>
      </c>
      <c r="E20" s="91"/>
      <c r="F20" s="91"/>
      <c r="G20" s="91"/>
      <c r="H20" s="91"/>
      <c r="I20" s="91"/>
      <c r="J20" s="91"/>
      <c r="K20" s="91"/>
      <c r="L20" s="91">
        <f>SUM(E20:K20)</f>
        <v>0</v>
      </c>
    </row>
    <row r="21" spans="1:12" ht="12.75">
      <c r="A21" s="335" t="s">
        <v>253</v>
      </c>
      <c r="B21" s="336"/>
      <c r="C21" s="336"/>
      <c r="D21" s="122">
        <v>16</v>
      </c>
      <c r="E21" s="98">
        <f>SUM(E19:E20)</f>
        <v>0</v>
      </c>
      <c r="F21" s="98">
        <f aca="true" t="shared" si="3" ref="F21:L21">SUM(F19:F20)</f>
        <v>0</v>
      </c>
      <c r="G21" s="98">
        <f t="shared" si="3"/>
        <v>0</v>
      </c>
      <c r="H21" s="98">
        <f t="shared" si="3"/>
        <v>-8625290</v>
      </c>
      <c r="I21" s="98">
        <f t="shared" si="3"/>
        <v>8625290</v>
      </c>
      <c r="J21" s="98">
        <f t="shared" si="3"/>
        <v>0</v>
      </c>
      <c r="K21" s="98">
        <f t="shared" si="3"/>
        <v>0</v>
      </c>
      <c r="L21" s="98">
        <f t="shared" si="3"/>
        <v>0</v>
      </c>
    </row>
    <row r="22" spans="1:12" ht="25.5" customHeight="1">
      <c r="A22" s="337" t="s">
        <v>254</v>
      </c>
      <c r="B22" s="338"/>
      <c r="C22" s="338"/>
      <c r="D22" s="128">
        <v>17</v>
      </c>
      <c r="E22" s="100">
        <f>E8+E15+E16+E17+E18+E21</f>
        <v>91897200</v>
      </c>
      <c r="F22" s="100">
        <f aca="true" t="shared" si="4" ref="F22:K22">F8+F15+F16+F17+F18+F21</f>
        <v>-6592348</v>
      </c>
      <c r="G22" s="100">
        <f t="shared" si="4"/>
        <v>15331423</v>
      </c>
      <c r="H22" s="100">
        <f t="shared" si="4"/>
        <v>65020492</v>
      </c>
      <c r="I22" s="100">
        <f t="shared" si="4"/>
        <v>36071</v>
      </c>
      <c r="J22" s="100">
        <f t="shared" si="4"/>
        <v>3031978</v>
      </c>
      <c r="K22" s="100">
        <f t="shared" si="4"/>
        <v>0</v>
      </c>
      <c r="L22" s="100">
        <f>L8+L15+L16+L17+L18+L21</f>
        <v>168724816</v>
      </c>
    </row>
    <row r="23" spans="1:12" ht="12.75">
      <c r="A23" s="331" t="s">
        <v>255</v>
      </c>
      <c r="B23" s="332"/>
      <c r="C23" s="332"/>
      <c r="D23" s="332"/>
      <c r="E23" s="332"/>
      <c r="F23" s="332"/>
      <c r="G23" s="332"/>
      <c r="H23" s="332"/>
      <c r="I23" s="332"/>
      <c r="J23" s="332"/>
      <c r="K23" s="332"/>
      <c r="L23" s="332"/>
    </row>
    <row r="24" spans="6:12" ht="12.75">
      <c r="F24" s="115"/>
      <c r="L24" s="140"/>
    </row>
    <row r="25" spans="6:10" ht="12.75">
      <c r="F25" s="115"/>
      <c r="H25" s="115"/>
      <c r="J25" s="115"/>
    </row>
    <row r="26" spans="10:12" ht="12.75">
      <c r="J26" s="115"/>
      <c r="L26" s="141"/>
    </row>
    <row r="27" spans="8:10" ht="12.75">
      <c r="H27" s="115"/>
      <c r="J27" s="115"/>
    </row>
  </sheetData>
  <sheetProtection/>
  <protectedRanges>
    <protectedRange sqref="E2:F2 H2:I2" name="Range1"/>
  </protectedRanges>
  <mergeCells count="29">
    <mergeCell ref="A1:L1"/>
    <mergeCell ref="C2:D2"/>
    <mergeCell ref="E2:F2"/>
    <mergeCell ref="H2:I2"/>
    <mergeCell ref="K2:L2"/>
    <mergeCell ref="A3:C4"/>
    <mergeCell ref="D3:D4"/>
    <mergeCell ref="E3:J3"/>
    <mergeCell ref="K3:K4"/>
    <mergeCell ref="L3:L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3:L23"/>
    <mergeCell ref="A17:C17"/>
    <mergeCell ref="A18:C18"/>
    <mergeCell ref="A19:C19"/>
    <mergeCell ref="A20:C20"/>
    <mergeCell ref="A21:C21"/>
    <mergeCell ref="A22:C22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6384" width="9.140625" style="137" customWidth="1"/>
  </cols>
  <sheetData>
    <row r="1" spans="1:10" ht="12.75">
      <c r="A1" s="136"/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5.75">
      <c r="A2" s="345" t="s">
        <v>256</v>
      </c>
      <c r="B2" s="345"/>
      <c r="C2" s="345"/>
      <c r="D2" s="345"/>
      <c r="E2" s="345"/>
      <c r="F2" s="345"/>
      <c r="G2" s="345"/>
      <c r="H2" s="345"/>
      <c r="I2" s="345"/>
      <c r="J2" s="345"/>
    </row>
    <row r="3" spans="1:10" ht="12.75">
      <c r="A3" s="136"/>
      <c r="B3" s="136"/>
      <c r="C3" s="136"/>
      <c r="D3" s="136"/>
      <c r="E3" s="136"/>
      <c r="F3" s="136"/>
      <c r="G3" s="136"/>
      <c r="H3" s="136"/>
      <c r="I3" s="136"/>
      <c r="J3" s="136"/>
    </row>
    <row r="4" spans="1:10" ht="12.75" customHeight="1">
      <c r="A4" s="346" t="s">
        <v>257</v>
      </c>
      <c r="B4" s="346"/>
      <c r="C4" s="346"/>
      <c r="D4" s="346"/>
      <c r="E4" s="346"/>
      <c r="F4" s="346"/>
      <c r="G4" s="346"/>
      <c r="H4" s="346"/>
      <c r="I4" s="346"/>
      <c r="J4" s="346"/>
    </row>
    <row r="5" spans="1:10" ht="12.75" customHeight="1">
      <c r="A5" s="346"/>
      <c r="B5" s="346"/>
      <c r="C5" s="346"/>
      <c r="D5" s="346"/>
      <c r="E5" s="346"/>
      <c r="F5" s="346"/>
      <c r="G5" s="346"/>
      <c r="H5" s="346"/>
      <c r="I5" s="346"/>
      <c r="J5" s="346"/>
    </row>
    <row r="6" spans="1:10" ht="12.75" customHeight="1">
      <c r="A6" s="346"/>
      <c r="B6" s="346"/>
      <c r="C6" s="346"/>
      <c r="D6" s="346"/>
      <c r="E6" s="346"/>
      <c r="F6" s="346"/>
      <c r="G6" s="346"/>
      <c r="H6" s="346"/>
      <c r="I6" s="346"/>
      <c r="J6" s="346"/>
    </row>
    <row r="7" spans="1:10" ht="12.75" customHeight="1">
      <c r="A7" s="346"/>
      <c r="B7" s="346"/>
      <c r="C7" s="346"/>
      <c r="D7" s="346"/>
      <c r="E7" s="346"/>
      <c r="F7" s="346"/>
      <c r="G7" s="346"/>
      <c r="H7" s="346"/>
      <c r="I7" s="346"/>
      <c r="J7" s="346"/>
    </row>
    <row r="8" spans="1:10" ht="12.75" customHeight="1">
      <c r="A8" s="346"/>
      <c r="B8" s="346"/>
      <c r="C8" s="346"/>
      <c r="D8" s="346"/>
      <c r="E8" s="346"/>
      <c r="F8" s="346"/>
      <c r="G8" s="346"/>
      <c r="H8" s="346"/>
      <c r="I8" s="346"/>
      <c r="J8" s="346"/>
    </row>
    <row r="9" spans="1:10" ht="12.75" customHeight="1">
      <c r="A9" s="346"/>
      <c r="B9" s="346"/>
      <c r="C9" s="346"/>
      <c r="D9" s="346"/>
      <c r="E9" s="346"/>
      <c r="F9" s="346"/>
      <c r="G9" s="346"/>
      <c r="H9" s="346"/>
      <c r="I9" s="346"/>
      <c r="J9" s="346"/>
    </row>
    <row r="10" spans="1:10" ht="12.75">
      <c r="A10" s="346"/>
      <c r="B10" s="346"/>
      <c r="C10" s="346"/>
      <c r="D10" s="346"/>
      <c r="E10" s="346"/>
      <c r="F10" s="346"/>
      <c r="G10" s="346"/>
      <c r="H10" s="346"/>
      <c r="I10" s="346"/>
      <c r="J10" s="346"/>
    </row>
    <row r="11" spans="1:10" ht="12.75">
      <c r="A11" s="138"/>
      <c r="B11" s="138"/>
      <c r="C11" s="138"/>
      <c r="D11" s="138"/>
      <c r="E11" s="138"/>
      <c r="F11" s="138"/>
      <c r="G11" s="138"/>
      <c r="H11" s="138"/>
      <c r="I11" s="138"/>
      <c r="J11" s="138"/>
    </row>
    <row r="12" spans="1:10" ht="12.75">
      <c r="A12" s="138"/>
      <c r="B12" s="138"/>
      <c r="C12" s="138"/>
      <c r="D12" s="138"/>
      <c r="E12" s="138"/>
      <c r="F12" s="138"/>
      <c r="G12" s="138"/>
      <c r="H12" s="138"/>
      <c r="I12" s="138"/>
      <c r="J12" s="138"/>
    </row>
    <row r="13" spans="1:10" ht="12.75">
      <c r="A13" s="138"/>
      <c r="B13" s="138"/>
      <c r="C13" s="138"/>
      <c r="D13" s="138"/>
      <c r="E13" s="138"/>
      <c r="F13" s="138"/>
      <c r="G13" s="138"/>
      <c r="H13" s="138"/>
      <c r="I13" s="138"/>
      <c r="J13" s="138"/>
    </row>
    <row r="14" spans="1:10" ht="12.75">
      <c r="A14" s="138"/>
      <c r="B14" s="138"/>
      <c r="C14" s="138"/>
      <c r="D14" s="138"/>
      <c r="E14" s="138"/>
      <c r="F14" s="138"/>
      <c r="G14" s="138"/>
      <c r="H14" s="138"/>
      <c r="I14" s="138"/>
      <c r="J14" s="138"/>
    </row>
    <row r="15" spans="1:10" ht="12.75">
      <c r="A15" s="138"/>
      <c r="B15" s="138"/>
      <c r="C15" s="138"/>
      <c r="D15" s="138"/>
      <c r="E15" s="138"/>
      <c r="F15" s="138"/>
      <c r="G15" s="138"/>
      <c r="H15" s="138"/>
      <c r="I15" s="138"/>
      <c r="J15" s="138"/>
    </row>
    <row r="16" spans="1:10" ht="12.75">
      <c r="A16" s="138"/>
      <c r="B16" s="138"/>
      <c r="C16" s="138"/>
      <c r="D16" s="138"/>
      <c r="E16" s="138"/>
      <c r="F16" s="138"/>
      <c r="G16" s="138"/>
      <c r="H16" s="138"/>
      <c r="I16" s="138"/>
      <c r="J16" s="138"/>
    </row>
    <row r="17" spans="1:10" ht="12.75">
      <c r="A17" s="138"/>
      <c r="B17" s="138"/>
      <c r="C17" s="138"/>
      <c r="D17" s="138"/>
      <c r="E17" s="138"/>
      <c r="F17" s="138"/>
      <c r="G17" s="138"/>
      <c r="H17" s="138"/>
      <c r="I17" s="138"/>
      <c r="J17" s="138"/>
    </row>
    <row r="18" spans="1:10" ht="12.75">
      <c r="A18" s="138"/>
      <c r="B18" s="138"/>
      <c r="C18" s="138"/>
      <c r="D18" s="138"/>
      <c r="E18" s="138"/>
      <c r="F18" s="138"/>
      <c r="G18" s="138"/>
      <c r="H18" s="138"/>
      <c r="I18" s="138"/>
      <c r="J18" s="138"/>
    </row>
    <row r="19" spans="1:10" ht="12.75">
      <c r="A19" s="138"/>
      <c r="B19" s="138"/>
      <c r="C19" s="138"/>
      <c r="D19" s="138"/>
      <c r="E19" s="138"/>
      <c r="F19" s="138"/>
      <c r="G19" s="138"/>
      <c r="H19" s="138"/>
      <c r="I19" s="138"/>
      <c r="J19" s="138"/>
    </row>
    <row r="20" spans="1:10" ht="12.75">
      <c r="A20" s="138"/>
      <c r="B20" s="138"/>
      <c r="C20" s="138"/>
      <c r="D20" s="138"/>
      <c r="E20" s="138"/>
      <c r="F20" s="138"/>
      <c r="G20" s="138"/>
      <c r="H20" s="138"/>
      <c r="I20" s="138"/>
      <c r="J20" s="138"/>
    </row>
    <row r="21" spans="1:10" ht="12.75">
      <c r="A21" s="138"/>
      <c r="B21" s="138"/>
      <c r="C21" s="138"/>
      <c r="D21" s="138"/>
      <c r="E21" s="138"/>
      <c r="F21" s="138"/>
      <c r="G21" s="138"/>
      <c r="H21" s="138"/>
      <c r="I21" s="138"/>
      <c r="J21" s="138"/>
    </row>
    <row r="22" spans="1:10" ht="12.75">
      <c r="A22" s="138"/>
      <c r="B22" s="138"/>
      <c r="C22" s="138"/>
      <c r="D22" s="138"/>
      <c r="E22" s="138"/>
      <c r="F22" s="138"/>
      <c r="G22" s="138"/>
      <c r="H22" s="138"/>
      <c r="I22" s="138"/>
      <c r="J22" s="138"/>
    </row>
    <row r="23" spans="1:10" ht="12.75">
      <c r="A23" s="138"/>
      <c r="B23" s="138"/>
      <c r="C23" s="138"/>
      <c r="D23" s="138"/>
      <c r="E23" s="138"/>
      <c r="F23" s="138"/>
      <c r="G23" s="138"/>
      <c r="H23" s="138"/>
      <c r="I23" s="138"/>
      <c r="J23" s="138"/>
    </row>
    <row r="24" spans="1:10" ht="15">
      <c r="A24" s="138"/>
      <c r="B24" s="138"/>
      <c r="C24" s="138"/>
      <c r="D24" s="138"/>
      <c r="E24" s="138"/>
      <c r="F24" s="138"/>
      <c r="G24" s="138"/>
      <c r="H24" s="138"/>
      <c r="I24" s="139"/>
      <c r="J24" s="138"/>
    </row>
    <row r="25" spans="1:10" ht="12.75">
      <c r="A25" s="138"/>
      <c r="B25" s="138"/>
      <c r="C25" s="138"/>
      <c r="D25" s="138"/>
      <c r="E25" s="138"/>
      <c r="F25" s="138"/>
      <c r="G25" s="138"/>
      <c r="H25" s="138"/>
      <c r="I25" s="138"/>
      <c r="J25" s="138"/>
    </row>
    <row r="26" spans="1:10" ht="12.75">
      <c r="A26" s="138"/>
      <c r="B26" s="138"/>
      <c r="C26" s="138"/>
      <c r="D26" s="138"/>
      <c r="E26" s="138"/>
      <c r="F26" s="138"/>
      <c r="G26" s="138"/>
      <c r="H26" s="138"/>
      <c r="I26" s="138"/>
      <c r="J26" s="138"/>
    </row>
  </sheetData>
  <sheetProtection/>
  <mergeCells count="2">
    <mergeCell ref="A2:J2"/>
    <mergeCell ref="A4:J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Danijela Medved</cp:lastModifiedBy>
  <cp:lastPrinted>2016-02-22T13:27:00Z</cp:lastPrinted>
  <dcterms:created xsi:type="dcterms:W3CDTF">2008-10-17T11:51:54Z</dcterms:created>
  <dcterms:modified xsi:type="dcterms:W3CDTF">2016-07-29T09:34:25Z</dcterms:modified>
  <cp:category/>
  <cp:version/>
  <cp:contentType/>
  <cp:contentStatus/>
</cp:coreProperties>
</file>