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746" activeTab="0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 '!$A$1:$K$49</definedName>
    <definedName name="_xlnm.Print_Area" localSheetId="0">'OPĆI PODACI'!$A$1:$I$64</definedName>
    <definedName name="_xlnm.Print_Area" localSheetId="4">'PROMJENE KAPITALA'!$A$1:$M$29</definedName>
    <definedName name="_xlnm.Print_Area" localSheetId="2">'RDiG'!$A$1:$M$43</definedName>
  </definedNames>
  <calcPr fullCalcOnLoad="1"/>
</workbook>
</file>

<file path=xl/sharedStrings.xml><?xml version="1.0" encoding="utf-8"?>
<sst xmlns="http://schemas.openxmlformats.org/spreadsheetml/2006/main" count="246" uniqueCount="221">
  <si>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</si>
  <si>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</si>
  <si>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</si>
  <si>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</si>
  <si>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</si>
  <si>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</si>
  <si>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</si>
  <si>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</si>
  <si>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</si>
  <si>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</si>
  <si>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</si>
  <si>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</si>
  <si>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</si>
  <si>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</si>
  <si>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</si>
  <si>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</si>
  <si>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</si>
  <si>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</si>
  <si>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</si>
  <si>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</si>
  <si>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</si>
  <si>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</si>
  <si>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</si>
  <si>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</si>
  <si>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</si>
  <si>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</si>
  <si>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</si>
  <si>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</si>
  <si>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</si>
  <si>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</si>
  <si>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</si>
  <si>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</si>
  <si>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</si>
  <si>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</si>
  <si>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</si>
  <si>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</si>
  <si>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</si>
  <si>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</si>
  <si>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</si>
  <si>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</si>
  <si>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</si>
  <si>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</si>
  <si>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</si>
  <si>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</si>
  <si>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</si>
  <si>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</si>
  <si>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</si>
  <si>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</si>
  <si>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</si>
  <si>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</si>
  <si>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</si>
  <si>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</si>
  <si>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</si>
  <si>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</si>
  <si>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</si>
  <si>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</si>
  <si>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</si>
  <si>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</si>
  <si>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</si>
  <si>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</si>
  <si>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</si>
  <si>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</si>
  <si>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</si>
  <si>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</si>
  <si>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</si>
  <si>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</si>
  <si>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</si>
  <si>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</si>
  <si>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</si>
  <si>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</si>
  <si>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</si>
  <si>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</si>
  <si>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</si>
  <si>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</si>
  <si>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</si>
  <si>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</si>
  <si>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</si>
  <si>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</si>
  <si>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</si>
  <si>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</si>
  <si>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</si>
  <si>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</si>
  <si>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</si>
  <si>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</si>
  <si>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</si>
  <si>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</si>
  <si>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</si>
  <si>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</si>
  <si>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</si>
  <si>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</si>
  <si>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</si>
  <si>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</si>
  <si>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</si>
  <si>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</si>
  <si>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</si>
  <si>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</si>
  <si>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</si>
  <si>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</si>
  <si>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</si>
  <si>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</si>
  <si>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</si>
  <si>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</si>
  <si>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</si>
  <si>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</si>
  <si>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</si>
  <si>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</si>
  <si>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</si>
  <si>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</si>
  <si>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</si>
  <si>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</si>
  <si>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</si>
  <si>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</si>
  <si>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</si>
  <si>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</si>
  <si>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</si>
  <si>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</si>
  <si>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</si>
  <si>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</si>
  <si>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</si>
  <si>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</si>
  <si>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</si>
  <si>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</si>
  <si>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</si>
  <si>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</si>
  <si>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</si>
  <si>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</si>
  <si>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</si>
  <si>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</si>
  <si>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</si>
  <si>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</si>
  <si>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</si>
  <si>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</si>
  <si>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</si>
  <si>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</si>
  <si>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</si>
  <si>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</si>
  <si>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</si>
  <si>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</si>
  <si>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</si>
  <si>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</si>
  <si>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</si>
  <si>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</si>
  <si>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</si>
  <si>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</si>
  <si>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</si>
  <si>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</si>
  <si>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</si>
  <si>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</si>
  <si>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</si>
  <si>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</si>
  <si>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</si>
  <si>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</si>
  <si>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</si>
  <si>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</si>
  <si>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</si>
  <si>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</si>
  <si>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</si>
  <si>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</si>
  <si>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</si>
  <si>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</si>
  <si>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</si>
  <si>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</si>
  <si>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</si>
  <si>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</si>
  <si>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</si>
  <si>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</si>
  <si>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</si>
  <si>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</si>
  <si>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</si>
  <si>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</si>
  <si>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</si>
  <si>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</si>
  <si>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</si>
  <si>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</si>
  <si>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</si>
  <si>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</si>
  <si>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</si>
  <si>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</si>
  <si>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</si>
  <si>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</si>
  <si>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</si>
  <si>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</si>
  <si>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</si>
  <si>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</si>
  <si>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</si>
  <si>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</si>
  <si>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>iznosi u tisućama kn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</si>
  <si>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</si>
  <si>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</si>
  <si>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</si>
  <si>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</si>
  <si>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</si>
  <si>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</si>
  <si>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</si>
  <si>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</si>
  <si>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</si>
  <si>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</si>
  <si>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</si>
  <si>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</si>
  <si>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</si>
  <si>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</si>
  <si>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03999092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</si>
  <si>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</si>
  <si>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</si>
  <si>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</si>
  <si>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</si>
  <si>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</si>
  <si>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</si>
  <si>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6419</t>
  </si>
  <si>
    <t>033/840-400</t>
  </si>
  <si>
    <t>ANGELINA HORVAT dipl. oec.</t>
  </si>
  <si>
    <t>01.01.</t>
  </si>
  <si>
    <t>010000576</t>
  </si>
  <si>
    <t xml:space="preserve">Prethodno razdoblje 
</t>
  </si>
  <si>
    <t>033/551-566</t>
  </si>
  <si>
    <t>DANIJELA MEDVED dipl. oec.</t>
  </si>
  <si>
    <t>DA</t>
  </si>
  <si>
    <t>TURBINA d.o.o.  SLATINA</t>
  </si>
  <si>
    <t>SLATINA, INDUSTRIJSKA bb</t>
  </si>
  <si>
    <t>01403869</t>
  </si>
  <si>
    <t>30.06.2010.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</si>
</sst>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top" indent="2"/>
      <protection hidden="1"/>
    </xf>
    <xf numFmtId="0" fontId="10" fillId="0" borderId="0" xfId="0" applyFont="1" applyAlignment="1" applyProtection="1">
      <alignment horizontal="left" vertical="top" wrapText="1" indent="2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>
      <alignment vertical="top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4" fillId="35" borderId="15" xfId="0" applyFont="1" applyFill="1" applyBorder="1" applyAlignment="1" applyProtection="1">
      <alignment horizontal="center" vertical="center" wrapText="1"/>
      <protection hidden="1"/>
    </xf>
    <xf numFmtId="0" fontId="14" fillId="35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17" xfId="0" applyFont="1" applyFill="1" applyBorder="1" applyAlignment="1" applyProtection="1">
      <alignment horizontal="center" vertical="center"/>
      <protection hidden="1"/>
    </xf>
    <xf numFmtId="0" fontId="17" fillId="35" borderId="18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4" fontId="17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49" fontId="14" fillId="35" borderId="15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167" fontId="11" fillId="33" borderId="20" xfId="0" applyNumberFormat="1" applyFont="1" applyFill="1" applyBorder="1" applyAlignment="1">
      <alignment horizontal="center" vertical="center"/>
    </xf>
    <xf numFmtId="3" fontId="15" fillId="36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167" fontId="11" fillId="0" borderId="22" xfId="0" applyNumberFormat="1" applyFont="1" applyFill="1" applyBorder="1" applyAlignment="1">
      <alignment horizontal="center" vertical="center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19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/>
      <protection hidden="1"/>
    </xf>
    <xf numFmtId="3" fontId="15" fillId="0" borderId="26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8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167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6" xfId="0" applyNumberFormat="1" applyFont="1" applyFill="1" applyBorder="1" applyAlignment="1" applyProtection="1">
      <alignment horizontal="right" vertical="center"/>
      <protection hidden="1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hidden="1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9" xfId="0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33" borderId="0" xfId="0" applyNumberFormat="1" applyFill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Fill="1" applyBorder="1" applyAlignment="1" applyProtection="1">
      <alignment horizontal="right" vertical="center"/>
      <protection locked="0"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3" fontId="20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36" borderId="2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vertical="top"/>
    </xf>
    <xf numFmtId="0" fontId="10" fillId="0" borderId="31" xfId="0" applyFont="1" applyBorder="1" applyAlignment="1" applyProtection="1">
      <alignment horizontal="center" vertical="top"/>
      <protection hidden="1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24" xfId="0" applyFont="1" applyBorder="1" applyAlignment="1" applyProtection="1">
      <alignment horizontal="right" wrapText="1"/>
      <protection hidden="1"/>
    </xf>
    <xf numFmtId="49" fontId="5" fillId="34" borderId="32" xfId="53" applyNumberForma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4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24" xfId="0" applyFont="1" applyBorder="1" applyAlignment="1" applyProtection="1">
      <alignment horizontal="right"/>
      <protection hidden="1"/>
    </xf>
    <xf numFmtId="49" fontId="11" fillId="34" borderId="32" xfId="0" applyNumberFormat="1" applyFont="1" applyFill="1" applyBorder="1" applyAlignment="1" applyProtection="1">
      <alignment horizontal="left" vertical="center"/>
      <protection hidden="1" locked="0"/>
    </xf>
    <xf numFmtId="0" fontId="10" fillId="0" borderId="34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1" fillId="34" borderId="32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9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33" xfId="0" applyFont="1" applyBorder="1" applyAlignment="1">
      <alignment horizontal="left" vertical="center"/>
    </xf>
    <xf numFmtId="0" fontId="5" fillId="34" borderId="32" xfId="53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0" borderId="34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1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1" fillId="33" borderId="35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vertical="center"/>
    </xf>
    <xf numFmtId="0" fontId="10" fillId="33" borderId="3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44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11" fillId="33" borderId="32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34" borderId="35" xfId="0" applyFont="1" applyFill="1" applyBorder="1" applyAlignment="1" applyProtection="1">
      <alignment horizontal="left" vertical="center"/>
      <protection hidden="1" locked="0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11" fillId="34" borderId="3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7" xfId="0" applyNumberFormat="1" applyFont="1" applyBorder="1" applyAlignment="1" applyProtection="1">
      <alignment horizontal="center" vertical="center"/>
      <protection hidden="1" locked="0"/>
    </xf>
    <xf numFmtId="0" fontId="15" fillId="0" borderId="28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7" fillId="33" borderId="36" xfId="0" applyFont="1" applyFill="1" applyBorder="1" applyAlignment="1">
      <alignment vertical="center" wrapText="1"/>
    </xf>
    <xf numFmtId="0" fontId="17" fillId="33" borderId="37" xfId="0" applyFont="1" applyFill="1" applyBorder="1" applyAlignment="1">
      <alignment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35" xfId="0" applyFont="1" applyFill="1" applyBorder="1" applyAlignment="1" applyProtection="1">
      <alignment horizontal="center" vertical="center" wrapText="1"/>
      <protection hidden="1"/>
    </xf>
    <xf numFmtId="0" fontId="11" fillId="35" borderId="50" xfId="0" applyFont="1" applyFill="1" applyBorder="1" applyAlignment="1" applyProtection="1">
      <alignment horizontal="center" vertical="center"/>
      <protection hidden="1"/>
    </xf>
    <xf numFmtId="0" fontId="11" fillId="35" borderId="51" xfId="0" applyFont="1" applyFill="1" applyBorder="1" applyAlignment="1" applyProtection="1">
      <alignment horizontal="center" vertical="center"/>
      <protection hidden="1"/>
    </xf>
    <xf numFmtId="0" fontId="17" fillId="34" borderId="35" xfId="0" applyFont="1" applyFill="1" applyBorder="1" applyAlignment="1" applyProtection="1">
      <alignment horizontal="left" vertical="center"/>
      <protection hidden="1" locked="0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4" fillId="35" borderId="35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>
      <alignment horizontal="center" vertical="center" wrapText="1"/>
    </xf>
    <xf numFmtId="0" fontId="14" fillId="35" borderId="15" xfId="0" applyFont="1" applyFill="1" applyBorder="1" applyAlignment="1" applyProtection="1">
      <alignment horizontal="center" vertical="center" wrapText="1"/>
      <protection hidden="1"/>
    </xf>
    <xf numFmtId="0" fontId="14" fillId="35" borderId="5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14" fontId="17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2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17" fillId="34" borderId="35" xfId="0" applyFont="1" applyFill="1" applyBorder="1" applyAlignment="1" applyProtection="1">
      <alignment horizontal="left" vertical="center"/>
      <protection hidden="1" locked="0"/>
    </xf>
    <xf numFmtId="0" fontId="17" fillId="34" borderId="36" xfId="0" applyFont="1" applyFill="1" applyBorder="1" applyAlignment="1" applyProtection="1">
      <alignment horizontal="left" vertical="center"/>
      <protection hidden="1" locked="0"/>
    </xf>
    <xf numFmtId="0" fontId="17" fillId="34" borderId="37" xfId="0" applyFont="1" applyFill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7" fillId="0" borderId="33" xfId="0" applyFont="1" applyFill="1" applyBorder="1" applyAlignment="1">
      <alignment horizontal="left" wrapText="1"/>
    </xf>
    <xf numFmtId="0" fontId="11" fillId="37" borderId="35" xfId="0" applyFont="1" applyFill="1" applyBorder="1" applyAlignment="1">
      <alignment horizontal="left" vertical="center" wrapText="1"/>
    </xf>
    <xf numFmtId="0" fontId="11" fillId="37" borderId="36" xfId="0" applyFont="1" applyFill="1" applyBorder="1" applyAlignment="1">
      <alignment horizontal="left" vertical="center" wrapText="1"/>
    </xf>
    <xf numFmtId="0" fontId="7" fillId="37" borderId="36" xfId="0" applyFont="1" applyFill="1" applyBorder="1" applyAlignment="1">
      <alignment vertical="center" wrapText="1"/>
    </xf>
    <xf numFmtId="0" fontId="7" fillId="37" borderId="37" xfId="0" applyFont="1" applyFill="1" applyBorder="1" applyAlignment="1">
      <alignment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49" fontId="14" fillId="35" borderId="15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wrapText="1"/>
    </xf>
    <xf numFmtId="0" fontId="11" fillId="0" borderId="3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selection activeCell="J40" sqref="J40:M40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58" t="s">
        <v>197</v>
      </c>
      <c r="B1" s="158"/>
      <c r="C1" s="14"/>
      <c r="D1" s="14"/>
      <c r="E1" s="14"/>
      <c r="F1" s="14"/>
      <c r="G1" s="14"/>
      <c r="H1" s="14"/>
      <c r="I1" s="14"/>
      <c r="J1" s="14"/>
    </row>
    <row r="2" spans="1:10" ht="12.75">
      <c r="A2" s="207" t="s">
        <v>39</v>
      </c>
      <c r="B2" s="208"/>
      <c r="C2" s="208"/>
      <c r="D2" s="209"/>
      <c r="E2" s="15" t="s">
        <v>211</v>
      </c>
      <c r="F2" s="16"/>
      <c r="G2" s="17" t="s">
        <v>40</v>
      </c>
      <c r="H2" s="15" t="s">
        <v>220</v>
      </c>
      <c r="I2" s="18"/>
      <c r="J2" s="14"/>
    </row>
    <row r="3" spans="1:10" ht="12.75">
      <c r="A3" s="19"/>
      <c r="B3" s="19"/>
      <c r="C3" s="19"/>
      <c r="D3" s="19"/>
      <c r="E3" s="20"/>
      <c r="F3" s="20"/>
      <c r="G3" s="19"/>
      <c r="H3" s="19"/>
      <c r="I3" s="21"/>
      <c r="J3" s="14"/>
    </row>
    <row r="4" spans="1:10" ht="14.25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14"/>
    </row>
    <row r="5" spans="1:10" ht="12.75">
      <c r="A5" s="22"/>
      <c r="B5" s="23"/>
      <c r="C5" s="23"/>
      <c r="D5" s="24"/>
      <c r="E5" s="25"/>
      <c r="F5" s="26"/>
      <c r="G5" s="27"/>
      <c r="H5" s="28"/>
      <c r="I5" s="29"/>
      <c r="J5" s="14"/>
    </row>
    <row r="6" spans="1:10" ht="12.75">
      <c r="A6" s="169" t="s">
        <v>41</v>
      </c>
      <c r="B6" s="170"/>
      <c r="C6" s="184" t="s">
        <v>201</v>
      </c>
      <c r="D6" s="185"/>
      <c r="E6" s="211"/>
      <c r="F6" s="211"/>
      <c r="G6" s="211"/>
      <c r="H6" s="211"/>
      <c r="I6" s="31"/>
      <c r="J6" s="14"/>
    </row>
    <row r="7" spans="1:10" ht="12.75">
      <c r="A7" s="32"/>
      <c r="B7" s="32"/>
      <c r="C7" s="22"/>
      <c r="D7" s="22"/>
      <c r="E7" s="211"/>
      <c r="F7" s="211"/>
      <c r="G7" s="211"/>
      <c r="H7" s="211"/>
      <c r="I7" s="31"/>
      <c r="J7" s="14"/>
    </row>
    <row r="8" spans="1:10" ht="12.75">
      <c r="A8" s="212" t="s">
        <v>198</v>
      </c>
      <c r="B8" s="213"/>
      <c r="C8" s="184" t="s">
        <v>212</v>
      </c>
      <c r="D8" s="185"/>
      <c r="E8" s="211"/>
      <c r="F8" s="211"/>
      <c r="G8" s="211"/>
      <c r="H8" s="211"/>
      <c r="I8" s="33"/>
      <c r="J8" s="14"/>
    </row>
    <row r="9" spans="1:10" ht="12.75">
      <c r="A9" s="34"/>
      <c r="B9" s="34"/>
      <c r="C9" s="35"/>
      <c r="D9" s="22"/>
      <c r="E9" s="22"/>
      <c r="F9" s="22"/>
      <c r="G9" s="22"/>
      <c r="H9" s="22"/>
      <c r="I9" s="22"/>
      <c r="J9" s="14"/>
    </row>
    <row r="10" spans="1:10" ht="12.75">
      <c r="A10" s="202" t="s">
        <v>42</v>
      </c>
      <c r="B10" s="203"/>
      <c r="C10" s="184" t="s">
        <v>202</v>
      </c>
      <c r="D10" s="185"/>
      <c r="E10" s="22"/>
      <c r="F10" s="22"/>
      <c r="G10" s="22"/>
      <c r="H10" s="22"/>
      <c r="I10" s="22"/>
      <c r="J10" s="14"/>
    </row>
    <row r="11" spans="1:10" ht="12.75">
      <c r="A11" s="204"/>
      <c r="B11" s="204"/>
      <c r="C11" s="22"/>
      <c r="D11" s="22"/>
      <c r="E11" s="22"/>
      <c r="F11" s="22"/>
      <c r="G11" s="22"/>
      <c r="H11" s="22"/>
      <c r="I11" s="22"/>
      <c r="J11" s="14"/>
    </row>
    <row r="12" spans="1:10" ht="12.75">
      <c r="A12" s="169" t="s">
        <v>193</v>
      </c>
      <c r="B12" s="170"/>
      <c r="C12" s="178" t="s">
        <v>203</v>
      </c>
      <c r="D12" s="198"/>
      <c r="E12" s="198"/>
      <c r="F12" s="198"/>
      <c r="G12" s="198"/>
      <c r="H12" s="198"/>
      <c r="I12" s="172"/>
      <c r="J12" s="14"/>
    </row>
    <row r="13" spans="1:10" ht="12.75">
      <c r="A13" s="32"/>
      <c r="B13" s="32"/>
      <c r="C13" s="36"/>
      <c r="D13" s="22"/>
      <c r="E13" s="22"/>
      <c r="F13" s="22"/>
      <c r="G13" s="22"/>
      <c r="H13" s="22"/>
      <c r="I13" s="22"/>
      <c r="J13" s="14"/>
    </row>
    <row r="14" spans="1:10" ht="12.75">
      <c r="A14" s="169" t="s">
        <v>43</v>
      </c>
      <c r="B14" s="170"/>
      <c r="C14" s="205">
        <v>33520</v>
      </c>
      <c r="D14" s="206"/>
      <c r="E14" s="22"/>
      <c r="F14" s="178" t="s">
        <v>204</v>
      </c>
      <c r="G14" s="198"/>
      <c r="H14" s="198"/>
      <c r="I14" s="172"/>
      <c r="J14" s="14"/>
    </row>
    <row r="15" spans="1:10" ht="12.75">
      <c r="A15" s="32"/>
      <c r="B15" s="32"/>
      <c r="C15" s="22"/>
      <c r="D15" s="22"/>
      <c r="E15" s="22"/>
      <c r="F15" s="22"/>
      <c r="G15" s="22"/>
      <c r="H15" s="22"/>
      <c r="I15" s="22"/>
      <c r="J15" s="14"/>
    </row>
    <row r="16" spans="1:10" ht="12.75">
      <c r="A16" s="169" t="s">
        <v>44</v>
      </c>
      <c r="B16" s="170"/>
      <c r="C16" s="178" t="s">
        <v>205</v>
      </c>
      <c r="D16" s="198"/>
      <c r="E16" s="198"/>
      <c r="F16" s="198"/>
      <c r="G16" s="198"/>
      <c r="H16" s="198"/>
      <c r="I16" s="172"/>
      <c r="J16" s="14"/>
    </row>
    <row r="17" spans="1:10" ht="12.75">
      <c r="A17" s="32"/>
      <c r="B17" s="32"/>
      <c r="C17" s="22"/>
      <c r="D17" s="22"/>
      <c r="E17" s="22"/>
      <c r="F17" s="22"/>
      <c r="G17" s="22"/>
      <c r="H17" s="22"/>
      <c r="I17" s="22"/>
      <c r="J17" s="14"/>
    </row>
    <row r="18" spans="1:10" ht="12.75">
      <c r="A18" s="169" t="s">
        <v>45</v>
      </c>
      <c r="B18" s="170"/>
      <c r="C18" s="199" t="s">
        <v>206</v>
      </c>
      <c r="D18" s="200"/>
      <c r="E18" s="200"/>
      <c r="F18" s="200"/>
      <c r="G18" s="200"/>
      <c r="H18" s="200"/>
      <c r="I18" s="201"/>
      <c r="J18" s="14"/>
    </row>
    <row r="19" spans="1:10" ht="12.75">
      <c r="A19" s="32"/>
      <c r="B19" s="32"/>
      <c r="C19" s="36"/>
      <c r="D19" s="22"/>
      <c r="E19" s="22"/>
      <c r="F19" s="22"/>
      <c r="G19" s="22"/>
      <c r="H19" s="22"/>
      <c r="I19" s="22"/>
      <c r="J19" s="14"/>
    </row>
    <row r="20" spans="1:10" ht="12.75">
      <c r="A20" s="169" t="s">
        <v>46</v>
      </c>
      <c r="B20" s="170"/>
      <c r="C20" s="199" t="s">
        <v>207</v>
      </c>
      <c r="D20" s="200"/>
      <c r="E20" s="200"/>
      <c r="F20" s="200"/>
      <c r="G20" s="200"/>
      <c r="H20" s="200"/>
      <c r="I20" s="201"/>
      <c r="J20" s="14"/>
    </row>
    <row r="21" spans="1:10" ht="12.75">
      <c r="A21" s="32"/>
      <c r="B21" s="32"/>
      <c r="C21" s="36"/>
      <c r="D21" s="22"/>
      <c r="E21" s="22"/>
      <c r="F21" s="22"/>
      <c r="G21" s="22"/>
      <c r="H21" s="22"/>
      <c r="I21" s="22"/>
      <c r="J21" s="14"/>
    </row>
    <row r="22" spans="1:10" ht="12.75">
      <c r="A22" s="169" t="s">
        <v>72</v>
      </c>
      <c r="B22" s="170"/>
      <c r="C22" s="37">
        <v>395</v>
      </c>
      <c r="D22" s="178"/>
      <c r="E22" s="194"/>
      <c r="F22" s="195"/>
      <c r="G22" s="196"/>
      <c r="H22" s="197"/>
      <c r="I22" s="39"/>
      <c r="J22" s="14"/>
    </row>
    <row r="23" spans="1:10" ht="12.75">
      <c r="A23" s="32"/>
      <c r="B23" s="32"/>
      <c r="C23" s="22"/>
      <c r="D23" s="40"/>
      <c r="E23" s="40"/>
      <c r="F23" s="40"/>
      <c r="G23" s="40"/>
      <c r="H23" s="22"/>
      <c r="I23" s="33"/>
      <c r="J23" s="14"/>
    </row>
    <row r="24" spans="1:10" ht="12.75">
      <c r="A24" s="169" t="s">
        <v>73</v>
      </c>
      <c r="B24" s="170"/>
      <c r="C24" s="37">
        <v>10</v>
      </c>
      <c r="D24" s="178"/>
      <c r="E24" s="194"/>
      <c r="F24" s="194"/>
      <c r="G24" s="195"/>
      <c r="H24" s="30" t="s">
        <v>68</v>
      </c>
      <c r="I24" s="41">
        <v>175</v>
      </c>
      <c r="J24" s="14"/>
    </row>
    <row r="25" spans="1:10" ht="12.75">
      <c r="A25" s="32"/>
      <c r="B25" s="32"/>
      <c r="C25" s="22"/>
      <c r="D25" s="40"/>
      <c r="E25" s="40"/>
      <c r="F25" s="40"/>
      <c r="G25" s="32"/>
      <c r="H25" s="32" t="s">
        <v>69</v>
      </c>
      <c r="I25" s="36"/>
      <c r="J25" s="14"/>
    </row>
    <row r="26" spans="1:10" ht="12.75">
      <c r="A26" s="169" t="s">
        <v>48</v>
      </c>
      <c r="B26" s="170"/>
      <c r="C26" s="42" t="s">
        <v>216</v>
      </c>
      <c r="D26" s="43"/>
      <c r="E26" s="14"/>
      <c r="F26" s="44"/>
      <c r="G26" s="169" t="s">
        <v>47</v>
      </c>
      <c r="H26" s="170"/>
      <c r="I26" s="45" t="s">
        <v>208</v>
      </c>
      <c r="J26" s="14"/>
    </row>
    <row r="27" spans="1:10" ht="12.75">
      <c r="A27" s="32"/>
      <c r="B27" s="32"/>
      <c r="C27" s="22"/>
      <c r="D27" s="44"/>
      <c r="E27" s="44"/>
      <c r="F27" s="44"/>
      <c r="G27" s="44"/>
      <c r="H27" s="22"/>
      <c r="I27" s="46"/>
      <c r="J27" s="14"/>
    </row>
    <row r="28" spans="1:10" ht="12.75">
      <c r="A28" s="188" t="s">
        <v>200</v>
      </c>
      <c r="B28" s="189"/>
      <c r="C28" s="190"/>
      <c r="D28" s="190"/>
      <c r="E28" s="191" t="s">
        <v>71</v>
      </c>
      <c r="F28" s="192"/>
      <c r="G28" s="192"/>
      <c r="H28" s="193" t="s">
        <v>70</v>
      </c>
      <c r="I28" s="193"/>
      <c r="J28" s="14"/>
    </row>
    <row r="29" spans="1:10" ht="12.75">
      <c r="A29" s="14"/>
      <c r="B29" s="14"/>
      <c r="C29" s="14"/>
      <c r="D29" s="47"/>
      <c r="E29" s="22"/>
      <c r="F29" s="22"/>
      <c r="G29" s="22"/>
      <c r="H29" s="48"/>
      <c r="I29" s="46"/>
      <c r="J29" s="14"/>
    </row>
    <row r="30" spans="1:10" ht="12.75">
      <c r="A30" s="181" t="s">
        <v>217</v>
      </c>
      <c r="B30" s="182"/>
      <c r="C30" s="182"/>
      <c r="D30" s="183"/>
      <c r="E30" s="181" t="s">
        <v>218</v>
      </c>
      <c r="F30" s="182"/>
      <c r="G30" s="182"/>
      <c r="H30" s="184" t="s">
        <v>219</v>
      </c>
      <c r="I30" s="185"/>
      <c r="J30" s="14"/>
    </row>
    <row r="31" spans="1:10" ht="12.75">
      <c r="A31" s="38"/>
      <c r="B31" s="38"/>
      <c r="C31" s="36"/>
      <c r="D31" s="186"/>
      <c r="E31" s="186"/>
      <c r="F31" s="186"/>
      <c r="G31" s="187"/>
      <c r="H31" s="22"/>
      <c r="I31" s="51"/>
      <c r="J31" s="14"/>
    </row>
    <row r="32" spans="1:10" ht="12.75">
      <c r="A32" s="181"/>
      <c r="B32" s="182"/>
      <c r="C32" s="182"/>
      <c r="D32" s="183"/>
      <c r="E32" s="181"/>
      <c r="F32" s="182"/>
      <c r="G32" s="182"/>
      <c r="H32" s="184"/>
      <c r="I32" s="185"/>
      <c r="J32" s="14"/>
    </row>
    <row r="33" spans="1:10" ht="12.75">
      <c r="A33" s="38"/>
      <c r="B33" s="38"/>
      <c r="C33" s="36"/>
      <c r="D33" s="49"/>
      <c r="E33" s="49"/>
      <c r="F33" s="49"/>
      <c r="G33" s="50"/>
      <c r="H33" s="22"/>
      <c r="I33" s="52"/>
      <c r="J33" s="14"/>
    </row>
    <row r="34" spans="1:10" ht="12.75">
      <c r="A34" s="181"/>
      <c r="B34" s="182"/>
      <c r="C34" s="182"/>
      <c r="D34" s="183"/>
      <c r="E34" s="181"/>
      <c r="F34" s="182"/>
      <c r="G34" s="182"/>
      <c r="H34" s="184"/>
      <c r="I34" s="185"/>
      <c r="J34" s="14"/>
    </row>
    <row r="35" spans="1:10" ht="12.75">
      <c r="A35" s="38"/>
      <c r="B35" s="38"/>
      <c r="C35" s="36"/>
      <c r="D35" s="49"/>
      <c r="E35" s="49"/>
      <c r="F35" s="49"/>
      <c r="G35" s="50"/>
      <c r="H35" s="22"/>
      <c r="I35" s="52"/>
      <c r="J35" s="14"/>
    </row>
    <row r="36" spans="1:10" ht="12.75">
      <c r="A36" s="181"/>
      <c r="B36" s="182"/>
      <c r="C36" s="182"/>
      <c r="D36" s="183"/>
      <c r="E36" s="181"/>
      <c r="F36" s="182"/>
      <c r="G36" s="182"/>
      <c r="H36" s="184"/>
      <c r="I36" s="185"/>
      <c r="J36" s="14"/>
    </row>
    <row r="37" spans="1:10" ht="12.75">
      <c r="A37" s="53"/>
      <c r="B37" s="53"/>
      <c r="C37" s="175"/>
      <c r="D37" s="176"/>
      <c r="E37" s="22"/>
      <c r="F37" s="175"/>
      <c r="G37" s="176"/>
      <c r="H37" s="22"/>
      <c r="I37" s="22"/>
      <c r="J37" s="14"/>
    </row>
    <row r="38" spans="1:10" ht="12.75">
      <c r="A38" s="181"/>
      <c r="B38" s="182"/>
      <c r="C38" s="182"/>
      <c r="D38" s="183"/>
      <c r="E38" s="181"/>
      <c r="F38" s="182"/>
      <c r="G38" s="182"/>
      <c r="H38" s="184"/>
      <c r="I38" s="185"/>
      <c r="J38" s="14"/>
    </row>
    <row r="39" spans="1:10" ht="12.75">
      <c r="A39" s="53"/>
      <c r="B39" s="53"/>
      <c r="C39" s="54"/>
      <c r="D39" s="55"/>
      <c r="E39" s="22"/>
      <c r="F39" s="54"/>
      <c r="G39" s="55"/>
      <c r="H39" s="22"/>
      <c r="I39" s="22"/>
      <c r="J39" s="14"/>
    </row>
    <row r="40" spans="1:10" ht="12.75">
      <c r="A40" s="181"/>
      <c r="B40" s="182"/>
      <c r="C40" s="182"/>
      <c r="D40" s="183"/>
      <c r="E40" s="181"/>
      <c r="F40" s="182"/>
      <c r="G40" s="182"/>
      <c r="H40" s="184"/>
      <c r="I40" s="185"/>
      <c r="J40" s="14"/>
    </row>
    <row r="41" spans="1:10" ht="12.75">
      <c r="A41" s="56"/>
      <c r="B41" s="57"/>
      <c r="C41" s="57"/>
      <c r="D41" s="57"/>
      <c r="E41" s="56"/>
      <c r="F41" s="57"/>
      <c r="G41" s="57"/>
      <c r="H41" s="58"/>
      <c r="I41" s="59"/>
      <c r="J41" s="14"/>
    </row>
    <row r="42" spans="1:10" ht="12.75">
      <c r="A42" s="53"/>
      <c r="B42" s="53"/>
      <c r="C42" s="54"/>
      <c r="D42" s="55"/>
      <c r="E42" s="22"/>
      <c r="F42" s="54"/>
      <c r="G42" s="55"/>
      <c r="H42" s="22"/>
      <c r="I42" s="22"/>
      <c r="J42" s="14"/>
    </row>
    <row r="43" spans="1:10" ht="12.75">
      <c r="A43" s="60"/>
      <c r="B43" s="60"/>
      <c r="C43" s="60"/>
      <c r="D43" s="35"/>
      <c r="E43" s="35"/>
      <c r="F43" s="60"/>
      <c r="G43" s="35"/>
      <c r="H43" s="35"/>
      <c r="I43" s="35"/>
      <c r="J43" s="14"/>
    </row>
    <row r="44" spans="1:10" ht="12.75">
      <c r="A44" s="164" t="s">
        <v>49</v>
      </c>
      <c r="B44" s="165"/>
      <c r="C44" s="184"/>
      <c r="D44" s="185"/>
      <c r="E44" s="33"/>
      <c r="F44" s="178"/>
      <c r="G44" s="182"/>
      <c r="H44" s="182"/>
      <c r="I44" s="183"/>
      <c r="J44" s="14"/>
    </row>
    <row r="45" spans="1:10" ht="12.75">
      <c r="A45" s="53"/>
      <c r="B45" s="53"/>
      <c r="C45" s="175"/>
      <c r="D45" s="176"/>
      <c r="E45" s="22"/>
      <c r="F45" s="175"/>
      <c r="G45" s="177"/>
      <c r="H45" s="61"/>
      <c r="I45" s="61"/>
      <c r="J45" s="14"/>
    </row>
    <row r="46" spans="1:10" ht="12.75">
      <c r="A46" s="164" t="s">
        <v>199</v>
      </c>
      <c r="B46" s="165"/>
      <c r="C46" s="178" t="s">
        <v>215</v>
      </c>
      <c r="D46" s="179"/>
      <c r="E46" s="179"/>
      <c r="F46" s="179"/>
      <c r="G46" s="179"/>
      <c r="H46" s="179"/>
      <c r="I46" s="179"/>
      <c r="J46" s="14"/>
    </row>
    <row r="47" spans="1:10" ht="12.75">
      <c r="A47" s="32"/>
      <c r="B47" s="32"/>
      <c r="C47" s="62" t="s">
        <v>50</v>
      </c>
      <c r="D47" s="33"/>
      <c r="E47" s="33"/>
      <c r="F47" s="33"/>
      <c r="G47" s="33"/>
      <c r="H47" s="33"/>
      <c r="I47" s="33"/>
      <c r="J47" s="14"/>
    </row>
    <row r="48" spans="1:10" ht="12.75">
      <c r="A48" s="164" t="s">
        <v>51</v>
      </c>
      <c r="B48" s="165"/>
      <c r="C48" s="171" t="s">
        <v>209</v>
      </c>
      <c r="D48" s="167"/>
      <c r="E48" s="168"/>
      <c r="F48" s="33"/>
      <c r="G48" s="30" t="s">
        <v>52</v>
      </c>
      <c r="H48" s="171" t="s">
        <v>214</v>
      </c>
      <c r="I48" s="168"/>
      <c r="J48" s="14"/>
    </row>
    <row r="49" spans="1:10" ht="12.75">
      <c r="A49" s="32"/>
      <c r="B49" s="32"/>
      <c r="C49" s="62"/>
      <c r="D49" s="33"/>
      <c r="E49" s="33"/>
      <c r="F49" s="33"/>
      <c r="G49" s="33"/>
      <c r="H49" s="33"/>
      <c r="I49" s="33"/>
      <c r="J49" s="14"/>
    </row>
    <row r="50" spans="1:10" ht="12.75">
      <c r="A50" s="164" t="s">
        <v>45</v>
      </c>
      <c r="B50" s="165"/>
      <c r="C50" s="166" t="s">
        <v>206</v>
      </c>
      <c r="D50" s="167"/>
      <c r="E50" s="167"/>
      <c r="F50" s="167"/>
      <c r="G50" s="167"/>
      <c r="H50" s="167"/>
      <c r="I50" s="168"/>
      <c r="J50" s="14"/>
    </row>
    <row r="51" spans="1:10" ht="12.75">
      <c r="A51" s="32"/>
      <c r="B51" s="32"/>
      <c r="C51" s="33"/>
      <c r="D51" s="33"/>
      <c r="E51" s="33"/>
      <c r="F51" s="33"/>
      <c r="G51" s="33"/>
      <c r="H51" s="33"/>
      <c r="I51" s="33"/>
      <c r="J51" s="14"/>
    </row>
    <row r="52" spans="1:10" ht="12.75">
      <c r="A52" s="169" t="s">
        <v>53</v>
      </c>
      <c r="B52" s="170"/>
      <c r="C52" s="171" t="s">
        <v>210</v>
      </c>
      <c r="D52" s="167"/>
      <c r="E52" s="167"/>
      <c r="F52" s="167"/>
      <c r="G52" s="167"/>
      <c r="H52" s="167"/>
      <c r="I52" s="172"/>
      <c r="J52" s="14"/>
    </row>
    <row r="53" spans="1:10" ht="12.75">
      <c r="A53" s="63"/>
      <c r="B53" s="63"/>
      <c r="C53" s="180" t="s">
        <v>54</v>
      </c>
      <c r="D53" s="180"/>
      <c r="E53" s="180"/>
      <c r="F53" s="180"/>
      <c r="G53" s="180"/>
      <c r="H53" s="180"/>
      <c r="I53" s="65"/>
      <c r="J53" s="14"/>
    </row>
    <row r="54" spans="1:10" ht="12.75">
      <c r="A54" s="63"/>
      <c r="B54" s="63"/>
      <c r="C54" s="64"/>
      <c r="D54" s="64"/>
      <c r="E54" s="64"/>
      <c r="F54" s="64"/>
      <c r="G54" s="64"/>
      <c r="H54" s="64"/>
      <c r="I54" s="65"/>
      <c r="J54" s="14"/>
    </row>
    <row r="55" spans="1:10" ht="12.75">
      <c r="A55" s="63"/>
      <c r="B55" s="63"/>
      <c r="C55" s="64"/>
      <c r="D55" s="64"/>
      <c r="E55" s="64"/>
      <c r="F55" s="64"/>
      <c r="G55" s="64"/>
      <c r="H55" s="64"/>
      <c r="I55" s="65"/>
      <c r="J55" s="14"/>
    </row>
    <row r="56" spans="1:10" ht="12.75">
      <c r="A56" s="63"/>
      <c r="B56" s="173" t="s">
        <v>188</v>
      </c>
      <c r="C56" s="174"/>
      <c r="D56" s="174"/>
      <c r="E56" s="174"/>
      <c r="F56" s="64"/>
      <c r="G56" s="64"/>
      <c r="H56" s="64"/>
      <c r="I56" s="65"/>
      <c r="J56" s="14"/>
    </row>
    <row r="57" spans="1:10" ht="12.75">
      <c r="A57" s="63"/>
      <c r="B57" s="173" t="s">
        <v>189</v>
      </c>
      <c r="C57" s="174"/>
      <c r="D57" s="174"/>
      <c r="E57" s="174"/>
      <c r="F57" s="174"/>
      <c r="G57" s="174"/>
      <c r="H57" s="174"/>
      <c r="I57" s="174"/>
      <c r="J57" s="14"/>
    </row>
    <row r="58" spans="1:10" ht="12.75">
      <c r="A58" s="63"/>
      <c r="B58" s="173" t="s">
        <v>190</v>
      </c>
      <c r="C58" s="174"/>
      <c r="D58" s="174"/>
      <c r="E58" s="174"/>
      <c r="F58" s="174"/>
      <c r="G58" s="174"/>
      <c r="H58" s="174"/>
      <c r="I58" s="65"/>
      <c r="J58" s="14"/>
    </row>
    <row r="59" spans="1:10" ht="12.75">
      <c r="A59" s="63"/>
      <c r="B59" s="173" t="s">
        <v>191</v>
      </c>
      <c r="C59" s="174"/>
      <c r="D59" s="174"/>
      <c r="E59" s="174"/>
      <c r="F59" s="174"/>
      <c r="G59" s="174"/>
      <c r="H59" s="174"/>
      <c r="I59" s="174"/>
      <c r="J59" s="14"/>
    </row>
    <row r="60" spans="1:10" ht="12.75">
      <c r="A60" s="63"/>
      <c r="B60" s="173" t="s">
        <v>192</v>
      </c>
      <c r="C60" s="174"/>
      <c r="D60" s="174"/>
      <c r="E60" s="174"/>
      <c r="F60" s="174"/>
      <c r="G60" s="174"/>
      <c r="H60" s="174"/>
      <c r="I60" s="174"/>
      <c r="J60" s="14"/>
    </row>
    <row r="61" spans="1:10" ht="12.75">
      <c r="A61" s="63"/>
      <c r="B61" s="63"/>
      <c r="J61" s="14"/>
    </row>
    <row r="62" spans="1:10" ht="13.5" thickBot="1">
      <c r="A62" s="66" t="s">
        <v>57</v>
      </c>
      <c r="B62" s="33"/>
      <c r="C62" s="33"/>
      <c r="D62" s="33"/>
      <c r="E62" s="33"/>
      <c r="F62" s="33"/>
      <c r="G62" s="67"/>
      <c r="H62" s="68"/>
      <c r="I62" s="67"/>
      <c r="J62" s="14"/>
    </row>
    <row r="63" spans="1:10" ht="12.75">
      <c r="A63" s="33"/>
      <c r="B63" s="33"/>
      <c r="C63" s="33"/>
      <c r="D63" s="33"/>
      <c r="E63" s="63" t="s">
        <v>55</v>
      </c>
      <c r="F63" s="14"/>
      <c r="G63" s="159" t="s">
        <v>56</v>
      </c>
      <c r="H63" s="160"/>
      <c r="I63" s="161"/>
      <c r="J63" s="14"/>
    </row>
    <row r="64" spans="1:10" ht="12.75">
      <c r="A64" s="69"/>
      <c r="B64" s="69"/>
      <c r="C64" s="47"/>
      <c r="D64" s="47"/>
      <c r="E64" s="47"/>
      <c r="F64" s="47"/>
      <c r="G64" s="162"/>
      <c r="H64" s="163"/>
      <c r="I64" s="47"/>
      <c r="J64" s="14"/>
    </row>
  </sheetData>
  <sheetProtection/>
  <mergeCells count="74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B59:I59"/>
    <mergeCell ref="B60:I60"/>
    <mergeCell ref="A46:B46"/>
    <mergeCell ref="C46:I46"/>
    <mergeCell ref="A48:B48"/>
    <mergeCell ref="C48:E48"/>
    <mergeCell ref="H48:I48"/>
    <mergeCell ref="C53:H53"/>
    <mergeCell ref="A1:B1"/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22">
      <selection activeCell="B51" sqref="B51"/>
    </sheetView>
  </sheetViews>
  <sheetFormatPr defaultColWidth="9.140625" defaultRowHeight="12.75"/>
  <cols>
    <col min="6" max="6" width="6.7109375" style="0" customWidth="1"/>
    <col min="7" max="7" width="10.00390625" style="0" customWidth="1"/>
    <col min="10" max="10" width="12.57421875" style="1" customWidth="1"/>
    <col min="11" max="11" width="12.57421875" style="0" customWidth="1"/>
    <col min="12" max="12" width="12.7109375" style="3" bestFit="1" customWidth="1"/>
    <col min="13" max="155" width="9.140625" style="3" customWidth="1"/>
  </cols>
  <sheetData>
    <row r="1" spans="1:11" ht="15.75">
      <c r="A1" s="243" t="s">
        <v>64</v>
      </c>
      <c r="B1" s="243"/>
      <c r="C1" s="243"/>
      <c r="D1" s="243"/>
      <c r="E1" s="243"/>
      <c r="F1" s="243"/>
      <c r="G1" s="243"/>
      <c r="H1" s="243"/>
      <c r="I1" s="243"/>
      <c r="J1" s="243"/>
      <c r="K1" s="70"/>
    </row>
    <row r="2" spans="1:11" ht="17.25" customHeight="1">
      <c r="A2" s="127"/>
      <c r="B2" s="73"/>
      <c r="C2" s="73"/>
      <c r="D2" s="73"/>
      <c r="E2" s="128" t="s">
        <v>65</v>
      </c>
      <c r="F2" s="75"/>
      <c r="G2" s="249" t="s">
        <v>220</v>
      </c>
      <c r="H2" s="250"/>
      <c r="I2" s="73"/>
      <c r="J2" s="73"/>
      <c r="K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247" t="s">
        <v>186</v>
      </c>
      <c r="K3" s="248"/>
      <c r="L3" s="4"/>
    </row>
    <row r="4" spans="1:12" ht="12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6"/>
      <c r="L4" s="4"/>
    </row>
    <row r="5" spans="1:12" ht="36.75" thickBot="1">
      <c r="A5" s="236" t="s">
        <v>13</v>
      </c>
      <c r="B5" s="237"/>
      <c r="C5" s="237"/>
      <c r="D5" s="237"/>
      <c r="E5" s="237"/>
      <c r="F5" s="237"/>
      <c r="G5" s="237"/>
      <c r="H5" s="238"/>
      <c r="I5" s="115" t="s">
        <v>156</v>
      </c>
      <c r="J5" s="114" t="s">
        <v>213</v>
      </c>
      <c r="K5" s="115" t="s">
        <v>75</v>
      </c>
      <c r="L5" s="4"/>
    </row>
    <row r="6" spans="1:12" ht="12.75">
      <c r="A6" s="239">
        <v>1</v>
      </c>
      <c r="B6" s="239"/>
      <c r="C6" s="239"/>
      <c r="D6" s="239"/>
      <c r="E6" s="239"/>
      <c r="F6" s="239"/>
      <c r="G6" s="239"/>
      <c r="H6" s="239"/>
      <c r="I6" s="117">
        <v>2</v>
      </c>
      <c r="J6" s="116">
        <v>3</v>
      </c>
      <c r="K6" s="116">
        <v>4</v>
      </c>
      <c r="L6" s="4"/>
    </row>
    <row r="7" spans="1:12" ht="12.75">
      <c r="A7" s="240" t="s">
        <v>3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  <c r="L7" s="4"/>
    </row>
    <row r="8" spans="1:12" ht="12.75" customHeight="1">
      <c r="A8" s="233" t="s">
        <v>78</v>
      </c>
      <c r="B8" s="234"/>
      <c r="C8" s="234"/>
      <c r="D8" s="234"/>
      <c r="E8" s="234"/>
      <c r="F8" s="234"/>
      <c r="G8" s="234"/>
      <c r="H8" s="235"/>
      <c r="I8" s="88">
        <v>1</v>
      </c>
      <c r="J8" s="129">
        <f>SUM(J9:J10)</f>
        <v>123572</v>
      </c>
      <c r="K8" s="152">
        <f>SUM(K9:K10)</f>
        <v>146359</v>
      </c>
      <c r="L8" s="4"/>
    </row>
    <row r="9" spans="1:12" ht="12.75" customHeight="1">
      <c r="A9" s="230" t="s">
        <v>79</v>
      </c>
      <c r="B9" s="231"/>
      <c r="C9" s="231"/>
      <c r="D9" s="231"/>
      <c r="E9" s="231"/>
      <c r="F9" s="231"/>
      <c r="G9" s="231"/>
      <c r="H9" s="232"/>
      <c r="I9" s="88">
        <v>2</v>
      </c>
      <c r="J9" s="131">
        <v>19356</v>
      </c>
      <c r="K9" s="153">
        <v>23815</v>
      </c>
      <c r="L9" s="5"/>
    </row>
    <row r="10" spans="1:11" ht="12.75" customHeight="1">
      <c r="A10" s="230" t="s">
        <v>80</v>
      </c>
      <c r="B10" s="231"/>
      <c r="C10" s="231"/>
      <c r="D10" s="231"/>
      <c r="E10" s="231"/>
      <c r="F10" s="231"/>
      <c r="G10" s="231"/>
      <c r="H10" s="232"/>
      <c r="I10" s="88">
        <v>3</v>
      </c>
      <c r="J10" s="131">
        <v>104216</v>
      </c>
      <c r="K10" s="153">
        <v>122544</v>
      </c>
    </row>
    <row r="11" spans="1:11" ht="12.75" customHeight="1">
      <c r="A11" s="230" t="s">
        <v>81</v>
      </c>
      <c r="B11" s="231"/>
      <c r="C11" s="231"/>
      <c r="D11" s="231"/>
      <c r="E11" s="231"/>
      <c r="F11" s="231"/>
      <c r="G11" s="231"/>
      <c r="H11" s="232"/>
      <c r="I11" s="88">
        <v>4</v>
      </c>
      <c r="J11" s="131">
        <v>129619</v>
      </c>
      <c r="K11" s="153">
        <v>123875</v>
      </c>
    </row>
    <row r="12" spans="1:11" ht="12.75" customHeight="1">
      <c r="A12" s="230" t="s">
        <v>158</v>
      </c>
      <c r="B12" s="231"/>
      <c r="C12" s="231"/>
      <c r="D12" s="231"/>
      <c r="E12" s="231"/>
      <c r="F12" s="231"/>
      <c r="G12" s="231"/>
      <c r="H12" s="232"/>
      <c r="I12" s="88">
        <v>5</v>
      </c>
      <c r="J12" s="131">
        <v>83821</v>
      </c>
      <c r="K12" s="153">
        <v>108831</v>
      </c>
    </row>
    <row r="13" spans="1:11" ht="12.75" customHeight="1">
      <c r="A13" s="230" t="s">
        <v>82</v>
      </c>
      <c r="B13" s="231"/>
      <c r="C13" s="231"/>
      <c r="D13" s="231"/>
      <c r="E13" s="231"/>
      <c r="F13" s="231"/>
      <c r="G13" s="231"/>
      <c r="H13" s="232"/>
      <c r="I13" s="88">
        <v>6</v>
      </c>
      <c r="J13" s="131">
        <v>0</v>
      </c>
      <c r="K13" s="153">
        <v>0</v>
      </c>
    </row>
    <row r="14" spans="1:11" ht="12.75" customHeight="1">
      <c r="A14" s="230" t="s">
        <v>83</v>
      </c>
      <c r="B14" s="231"/>
      <c r="C14" s="231"/>
      <c r="D14" s="231"/>
      <c r="E14" s="231"/>
      <c r="F14" s="231"/>
      <c r="G14" s="231"/>
      <c r="H14" s="232"/>
      <c r="I14" s="88">
        <v>7</v>
      </c>
      <c r="J14" s="131">
        <v>6116</v>
      </c>
      <c r="K14" s="153">
        <v>14382</v>
      </c>
    </row>
    <row r="15" spans="1:11" ht="12.75" customHeight="1">
      <c r="A15" s="230" t="s">
        <v>159</v>
      </c>
      <c r="B15" s="231"/>
      <c r="C15" s="231"/>
      <c r="D15" s="231"/>
      <c r="E15" s="231"/>
      <c r="F15" s="231"/>
      <c r="G15" s="231"/>
      <c r="H15" s="232"/>
      <c r="I15" s="88">
        <v>8</v>
      </c>
      <c r="J15" s="131">
        <v>36596</v>
      </c>
      <c r="K15" s="153">
        <v>42803</v>
      </c>
    </row>
    <row r="16" spans="1:11" ht="21" customHeight="1">
      <c r="A16" s="230" t="s">
        <v>160</v>
      </c>
      <c r="B16" s="231"/>
      <c r="C16" s="231"/>
      <c r="D16" s="231"/>
      <c r="E16" s="231"/>
      <c r="F16" s="231"/>
      <c r="G16" s="231"/>
      <c r="H16" s="232"/>
      <c r="I16" s="88">
        <v>9</v>
      </c>
      <c r="J16" s="131">
        <v>0</v>
      </c>
      <c r="K16" s="153">
        <v>0</v>
      </c>
    </row>
    <row r="17" spans="1:11" ht="12.75" customHeight="1">
      <c r="A17" s="230" t="s">
        <v>84</v>
      </c>
      <c r="B17" s="231"/>
      <c r="C17" s="231"/>
      <c r="D17" s="231"/>
      <c r="E17" s="231"/>
      <c r="F17" s="231"/>
      <c r="G17" s="231"/>
      <c r="H17" s="232"/>
      <c r="I17" s="88">
        <v>10</v>
      </c>
      <c r="J17" s="131">
        <v>0</v>
      </c>
      <c r="K17" s="153">
        <v>0</v>
      </c>
    </row>
    <row r="18" spans="1:11" ht="12.75" customHeight="1">
      <c r="A18" s="230" t="s">
        <v>85</v>
      </c>
      <c r="B18" s="231"/>
      <c r="C18" s="231"/>
      <c r="D18" s="231"/>
      <c r="E18" s="231"/>
      <c r="F18" s="231"/>
      <c r="G18" s="231"/>
      <c r="H18" s="232"/>
      <c r="I18" s="88">
        <v>11</v>
      </c>
      <c r="J18" s="131">
        <v>52500</v>
      </c>
      <c r="K18" s="153">
        <v>37701</v>
      </c>
    </row>
    <row r="19" spans="1:11" ht="12.75" customHeight="1">
      <c r="A19" s="230" t="s">
        <v>86</v>
      </c>
      <c r="B19" s="231"/>
      <c r="C19" s="231"/>
      <c r="D19" s="231"/>
      <c r="E19" s="231"/>
      <c r="F19" s="231"/>
      <c r="G19" s="231"/>
      <c r="H19" s="232"/>
      <c r="I19" s="88">
        <v>12</v>
      </c>
      <c r="J19" s="131">
        <v>598976</v>
      </c>
      <c r="K19" s="153">
        <v>633951</v>
      </c>
    </row>
    <row r="20" spans="1:11" ht="12.75" customHeight="1">
      <c r="A20" s="230" t="s">
        <v>87</v>
      </c>
      <c r="B20" s="231"/>
      <c r="C20" s="231"/>
      <c r="D20" s="231"/>
      <c r="E20" s="231"/>
      <c r="F20" s="231"/>
      <c r="G20" s="231"/>
      <c r="H20" s="232"/>
      <c r="I20" s="88">
        <v>13</v>
      </c>
      <c r="J20" s="131">
        <v>0</v>
      </c>
      <c r="K20" s="153">
        <v>0</v>
      </c>
    </row>
    <row r="21" spans="1:11" ht="12.75" customHeight="1">
      <c r="A21" s="230" t="s">
        <v>166</v>
      </c>
      <c r="B21" s="231"/>
      <c r="C21" s="231"/>
      <c r="D21" s="231"/>
      <c r="E21" s="231"/>
      <c r="F21" s="231"/>
      <c r="G21" s="231"/>
      <c r="H21" s="232"/>
      <c r="I21" s="88">
        <v>14</v>
      </c>
      <c r="J21" s="131">
        <v>3277</v>
      </c>
      <c r="K21" s="153">
        <v>3953</v>
      </c>
    </row>
    <row r="22" spans="1:11" ht="12.75" customHeight="1">
      <c r="A22" s="251" t="s">
        <v>167</v>
      </c>
      <c r="B22" s="252"/>
      <c r="C22" s="252"/>
      <c r="D22" s="252"/>
      <c r="E22" s="252"/>
      <c r="F22" s="252"/>
      <c r="G22" s="252"/>
      <c r="H22" s="253"/>
      <c r="I22" s="88">
        <v>15</v>
      </c>
      <c r="J22" s="131">
        <v>31235</v>
      </c>
      <c r="K22" s="153">
        <v>30160</v>
      </c>
    </row>
    <row r="23" spans="1:11" ht="12.75" customHeight="1">
      <c r="A23" s="230" t="s">
        <v>168</v>
      </c>
      <c r="B23" s="231"/>
      <c r="C23" s="231"/>
      <c r="D23" s="231"/>
      <c r="E23" s="231"/>
      <c r="F23" s="231"/>
      <c r="G23" s="231"/>
      <c r="H23" s="231"/>
      <c r="I23" s="88">
        <v>16</v>
      </c>
      <c r="J23" s="131">
        <v>16314</v>
      </c>
      <c r="K23" s="153">
        <v>10019</v>
      </c>
    </row>
    <row r="24" spans="1:11" ht="12.75" customHeight="1">
      <c r="A24" s="256" t="s">
        <v>169</v>
      </c>
      <c r="B24" s="257"/>
      <c r="C24" s="257"/>
      <c r="D24" s="257"/>
      <c r="E24" s="257"/>
      <c r="F24" s="257"/>
      <c r="G24" s="257"/>
      <c r="H24" s="258"/>
      <c r="I24" s="88">
        <v>17</v>
      </c>
      <c r="J24" s="130">
        <f>SUM(J9:J23)</f>
        <v>1082026</v>
      </c>
      <c r="K24" s="153">
        <f>SUM(K9:K23)</f>
        <v>1152034</v>
      </c>
    </row>
    <row r="25" spans="1:11" ht="12.75">
      <c r="A25" s="214" t="s">
        <v>4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5"/>
    </row>
    <row r="26" spans="1:12" ht="12.75" customHeight="1">
      <c r="A26" s="233" t="s">
        <v>162</v>
      </c>
      <c r="B26" s="234"/>
      <c r="C26" s="234"/>
      <c r="D26" s="234"/>
      <c r="E26" s="234"/>
      <c r="F26" s="234"/>
      <c r="G26" s="234"/>
      <c r="H26" s="235"/>
      <c r="I26" s="88">
        <v>18</v>
      </c>
      <c r="J26" s="131">
        <f>SUM(J27:J35)</f>
        <v>164611</v>
      </c>
      <c r="K26" s="153">
        <f>SUM(K27:K35)</f>
        <v>166632</v>
      </c>
      <c r="L26" s="145"/>
    </row>
    <row r="27" spans="1:12" ht="12.75" customHeight="1">
      <c r="A27" s="230" t="s">
        <v>5</v>
      </c>
      <c r="B27" s="231"/>
      <c r="C27" s="231"/>
      <c r="D27" s="231"/>
      <c r="E27" s="231"/>
      <c r="F27" s="231"/>
      <c r="G27" s="231"/>
      <c r="H27" s="232"/>
      <c r="I27" s="87">
        <v>19</v>
      </c>
      <c r="J27" s="131">
        <v>91499</v>
      </c>
      <c r="K27" s="153">
        <v>91499</v>
      </c>
      <c r="L27" s="145"/>
    </row>
    <row r="28" spans="1:12" ht="12.75" customHeight="1">
      <c r="A28" s="230" t="s">
        <v>6</v>
      </c>
      <c r="B28" s="231"/>
      <c r="C28" s="231"/>
      <c r="D28" s="231"/>
      <c r="E28" s="231"/>
      <c r="F28" s="231"/>
      <c r="G28" s="231"/>
      <c r="H28" s="232"/>
      <c r="I28" s="88">
        <v>20</v>
      </c>
      <c r="J28" s="131">
        <v>9777</v>
      </c>
      <c r="K28" s="153">
        <v>9777</v>
      </c>
      <c r="L28" s="145"/>
    </row>
    <row r="29" spans="1:12" ht="12.75" customHeight="1">
      <c r="A29" s="230" t="s">
        <v>74</v>
      </c>
      <c r="B29" s="231"/>
      <c r="C29" s="231"/>
      <c r="D29" s="231"/>
      <c r="E29" s="231"/>
      <c r="F29" s="231"/>
      <c r="G29" s="231"/>
      <c r="H29" s="232"/>
      <c r="I29" s="87">
        <v>21</v>
      </c>
      <c r="J29" s="131">
        <v>4442</v>
      </c>
      <c r="K29" s="153">
        <v>4729</v>
      </c>
      <c r="L29" s="145"/>
    </row>
    <row r="30" spans="1:11" ht="12.75" customHeight="1">
      <c r="A30" s="230" t="s">
        <v>7</v>
      </c>
      <c r="B30" s="231"/>
      <c r="C30" s="231"/>
      <c r="D30" s="231"/>
      <c r="E30" s="231"/>
      <c r="F30" s="231"/>
      <c r="G30" s="231"/>
      <c r="H30" s="232"/>
      <c r="I30" s="88">
        <v>22</v>
      </c>
      <c r="J30" s="131">
        <v>0</v>
      </c>
      <c r="K30" s="153">
        <v>0</v>
      </c>
    </row>
    <row r="31" spans="1:12" ht="12.75" customHeight="1">
      <c r="A31" s="230" t="s">
        <v>8</v>
      </c>
      <c r="B31" s="231"/>
      <c r="C31" s="231"/>
      <c r="D31" s="231"/>
      <c r="E31" s="231"/>
      <c r="F31" s="231"/>
      <c r="G31" s="231"/>
      <c r="H31" s="232"/>
      <c r="I31" s="87">
        <v>23</v>
      </c>
      <c r="J31" s="131">
        <v>53458</v>
      </c>
      <c r="K31" s="153">
        <v>59221</v>
      </c>
      <c r="L31" s="145"/>
    </row>
    <row r="32" spans="1:11" ht="12.75" customHeight="1">
      <c r="A32" s="230" t="s">
        <v>9</v>
      </c>
      <c r="B32" s="231"/>
      <c r="C32" s="231"/>
      <c r="D32" s="231"/>
      <c r="E32" s="231"/>
      <c r="F32" s="231"/>
      <c r="G32" s="231"/>
      <c r="H32" s="232"/>
      <c r="I32" s="88">
        <v>24</v>
      </c>
      <c r="J32" s="131">
        <v>0</v>
      </c>
      <c r="K32" s="153">
        <v>0</v>
      </c>
    </row>
    <row r="33" spans="1:12" ht="12.75" customHeight="1">
      <c r="A33" s="230" t="s">
        <v>10</v>
      </c>
      <c r="B33" s="231"/>
      <c r="C33" s="231"/>
      <c r="D33" s="231"/>
      <c r="E33" s="231"/>
      <c r="F33" s="231"/>
      <c r="G33" s="231"/>
      <c r="H33" s="232"/>
      <c r="I33" s="87">
        <v>25</v>
      </c>
      <c r="J33" s="131">
        <v>5753</v>
      </c>
      <c r="K33" s="153">
        <v>1835</v>
      </c>
      <c r="L33" s="145"/>
    </row>
    <row r="34" spans="1:11" ht="12.75" customHeight="1">
      <c r="A34" s="230" t="s">
        <v>11</v>
      </c>
      <c r="B34" s="231"/>
      <c r="C34" s="231"/>
      <c r="D34" s="231"/>
      <c r="E34" s="231"/>
      <c r="F34" s="231"/>
      <c r="G34" s="231"/>
      <c r="H34" s="232"/>
      <c r="I34" s="88">
        <v>26</v>
      </c>
      <c r="J34" s="131">
        <v>0</v>
      </c>
      <c r="K34" s="153">
        <v>0</v>
      </c>
    </row>
    <row r="35" spans="1:12" ht="19.5" customHeight="1">
      <c r="A35" s="230" t="s">
        <v>96</v>
      </c>
      <c r="B35" s="254"/>
      <c r="C35" s="254"/>
      <c r="D35" s="254"/>
      <c r="E35" s="254"/>
      <c r="F35" s="254"/>
      <c r="G35" s="254"/>
      <c r="H35" s="255"/>
      <c r="I35" s="88">
        <v>27</v>
      </c>
      <c r="J35" s="131">
        <v>-318</v>
      </c>
      <c r="K35" s="153">
        <v>-429</v>
      </c>
      <c r="L35" s="145"/>
    </row>
    <row r="36" spans="1:11" ht="12.75" customHeight="1">
      <c r="A36" s="230" t="s">
        <v>174</v>
      </c>
      <c r="B36" s="231"/>
      <c r="C36" s="231"/>
      <c r="D36" s="231"/>
      <c r="E36" s="231"/>
      <c r="F36" s="231"/>
      <c r="G36" s="231"/>
      <c r="H36" s="232"/>
      <c r="I36" s="87">
        <v>28</v>
      </c>
      <c r="J36" s="131">
        <v>0</v>
      </c>
      <c r="K36" s="153">
        <v>0</v>
      </c>
    </row>
    <row r="37" spans="1:11" ht="12.75" customHeight="1">
      <c r="A37" s="230" t="s">
        <v>88</v>
      </c>
      <c r="B37" s="231"/>
      <c r="C37" s="231"/>
      <c r="D37" s="231"/>
      <c r="E37" s="231"/>
      <c r="F37" s="231"/>
      <c r="G37" s="231"/>
      <c r="H37" s="232"/>
      <c r="I37" s="88">
        <v>29</v>
      </c>
      <c r="J37" s="131">
        <v>31735</v>
      </c>
      <c r="K37" s="153">
        <v>32188</v>
      </c>
    </row>
    <row r="38" spans="1:11" ht="12.75" customHeight="1">
      <c r="A38" s="230" t="s">
        <v>89</v>
      </c>
      <c r="B38" s="231"/>
      <c r="C38" s="231"/>
      <c r="D38" s="231"/>
      <c r="E38" s="231"/>
      <c r="F38" s="231"/>
      <c r="G38" s="231"/>
      <c r="H38" s="232"/>
      <c r="I38" s="87">
        <v>30</v>
      </c>
      <c r="J38" s="131">
        <v>825514</v>
      </c>
      <c r="K38" s="153">
        <v>887855</v>
      </c>
    </row>
    <row r="39" spans="1:11" ht="12.75" customHeight="1">
      <c r="A39" s="230" t="s">
        <v>90</v>
      </c>
      <c r="B39" s="231"/>
      <c r="C39" s="231"/>
      <c r="D39" s="231"/>
      <c r="E39" s="231"/>
      <c r="F39" s="231"/>
      <c r="G39" s="231"/>
      <c r="H39" s="232"/>
      <c r="I39" s="88">
        <v>31</v>
      </c>
      <c r="J39" s="131">
        <v>16670</v>
      </c>
      <c r="K39" s="153">
        <v>16659</v>
      </c>
    </row>
    <row r="40" spans="1:11" ht="12.75" customHeight="1">
      <c r="A40" s="230" t="s">
        <v>91</v>
      </c>
      <c r="B40" s="231"/>
      <c r="C40" s="231"/>
      <c r="D40" s="231"/>
      <c r="E40" s="231"/>
      <c r="F40" s="231"/>
      <c r="G40" s="231"/>
      <c r="H40" s="232"/>
      <c r="I40" s="87">
        <v>32</v>
      </c>
      <c r="J40" s="131">
        <v>0</v>
      </c>
      <c r="K40" s="153">
        <v>0</v>
      </c>
    </row>
    <row r="41" spans="1:11" ht="12.75" customHeight="1">
      <c r="A41" s="230" t="s">
        <v>92</v>
      </c>
      <c r="B41" s="254"/>
      <c r="C41" s="254"/>
      <c r="D41" s="254"/>
      <c r="E41" s="254"/>
      <c r="F41" s="254"/>
      <c r="G41" s="254"/>
      <c r="H41" s="255"/>
      <c r="I41" s="88">
        <v>33</v>
      </c>
      <c r="J41" s="131">
        <v>0</v>
      </c>
      <c r="K41" s="153">
        <v>0</v>
      </c>
    </row>
    <row r="42" spans="1:11" ht="12.75" customHeight="1">
      <c r="A42" s="230" t="s">
        <v>93</v>
      </c>
      <c r="B42" s="254"/>
      <c r="C42" s="254"/>
      <c r="D42" s="254"/>
      <c r="E42" s="254"/>
      <c r="F42" s="254"/>
      <c r="G42" s="254"/>
      <c r="H42" s="255"/>
      <c r="I42" s="88">
        <v>34</v>
      </c>
      <c r="J42" s="131">
        <v>0</v>
      </c>
      <c r="K42" s="153">
        <v>0</v>
      </c>
    </row>
    <row r="43" spans="1:11" ht="12.75" customHeight="1">
      <c r="A43" s="230" t="s">
        <v>94</v>
      </c>
      <c r="B43" s="254"/>
      <c r="C43" s="254"/>
      <c r="D43" s="254"/>
      <c r="E43" s="254"/>
      <c r="F43" s="254"/>
      <c r="G43" s="254"/>
      <c r="H43" s="255"/>
      <c r="I43" s="88">
        <v>35</v>
      </c>
      <c r="J43" s="131">
        <v>0</v>
      </c>
      <c r="K43" s="153">
        <v>0</v>
      </c>
    </row>
    <row r="44" spans="1:11" ht="12.75" customHeight="1">
      <c r="A44" s="230" t="s">
        <v>95</v>
      </c>
      <c r="B44" s="254"/>
      <c r="C44" s="254"/>
      <c r="D44" s="254"/>
      <c r="E44" s="254"/>
      <c r="F44" s="254"/>
      <c r="G44" s="254"/>
      <c r="H44" s="255"/>
      <c r="I44" s="88">
        <v>36</v>
      </c>
      <c r="J44" s="131">
        <v>43496</v>
      </c>
      <c r="K44" s="153">
        <v>48700</v>
      </c>
    </row>
    <row r="45" spans="1:11" ht="12.75" customHeight="1">
      <c r="A45" s="230" t="s">
        <v>170</v>
      </c>
      <c r="B45" s="231"/>
      <c r="C45" s="231"/>
      <c r="D45" s="231"/>
      <c r="E45" s="231"/>
      <c r="F45" s="231"/>
      <c r="G45" s="231"/>
      <c r="H45" s="232"/>
      <c r="I45" s="88">
        <v>37</v>
      </c>
      <c r="J45" s="131">
        <f>SUM(J27:J44)</f>
        <v>1082026</v>
      </c>
      <c r="K45" s="153">
        <f>SUM(K27:K44)</f>
        <v>1152034</v>
      </c>
    </row>
    <row r="46" spans="1:11" ht="12.75" customHeight="1">
      <c r="A46" s="259" t="s">
        <v>171</v>
      </c>
      <c r="B46" s="260"/>
      <c r="C46" s="260"/>
      <c r="D46" s="260"/>
      <c r="E46" s="260"/>
      <c r="F46" s="260"/>
      <c r="G46" s="260"/>
      <c r="H46" s="261"/>
      <c r="I46" s="90">
        <v>38</v>
      </c>
      <c r="J46" s="131">
        <v>34375</v>
      </c>
      <c r="K46" s="153">
        <v>37030</v>
      </c>
    </row>
    <row r="47" spans="1:11" ht="12.75">
      <c r="A47" s="214" t="s">
        <v>157</v>
      </c>
      <c r="B47" s="215"/>
      <c r="C47" s="215"/>
      <c r="D47" s="215"/>
      <c r="E47" s="215"/>
      <c r="F47" s="215"/>
      <c r="G47" s="215"/>
      <c r="H47" s="215"/>
      <c r="I47" s="216"/>
      <c r="J47" s="216"/>
      <c r="K47" s="217"/>
    </row>
    <row r="48" spans="1:11" ht="12.75">
      <c r="A48" s="226" t="s">
        <v>0</v>
      </c>
      <c r="B48" s="227"/>
      <c r="C48" s="227"/>
      <c r="D48" s="227"/>
      <c r="E48" s="227"/>
      <c r="F48" s="227"/>
      <c r="G48" s="227"/>
      <c r="H48" s="227"/>
      <c r="I48" s="228"/>
      <c r="J48" s="228"/>
      <c r="K48" s="229"/>
    </row>
    <row r="49" spans="1:11" ht="12.75">
      <c r="A49" s="218" t="s">
        <v>1</v>
      </c>
      <c r="B49" s="219"/>
      <c r="C49" s="219"/>
      <c r="D49" s="219"/>
      <c r="E49" s="219"/>
      <c r="F49" s="219"/>
      <c r="G49" s="219"/>
      <c r="H49" s="220"/>
      <c r="I49" s="87">
        <v>39</v>
      </c>
      <c r="J49" s="129">
        <f>J26</f>
        <v>164611</v>
      </c>
      <c r="K49" s="131">
        <f>K26</f>
        <v>166632</v>
      </c>
    </row>
    <row r="50" spans="1:11" ht="12.75">
      <c r="A50" s="221" t="s">
        <v>2</v>
      </c>
      <c r="B50" s="222"/>
      <c r="C50" s="222"/>
      <c r="D50" s="222"/>
      <c r="E50" s="222"/>
      <c r="F50" s="222"/>
      <c r="G50" s="222"/>
      <c r="H50" s="223"/>
      <c r="I50" s="90">
        <v>40</v>
      </c>
      <c r="J50" s="150"/>
      <c r="K50" s="151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7"/>
      <c r="K51" s="3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3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7"/>
      <c r="K53" s="3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3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3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7"/>
      <c r="K56" s="3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7"/>
      <c r="K57" s="3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7"/>
      <c r="K58" s="3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7"/>
      <c r="K59" s="3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7"/>
      <c r="K60" s="3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7"/>
      <c r="K61" s="3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7"/>
      <c r="K62" s="3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7"/>
      <c r="K63" s="3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7"/>
      <c r="K64" s="3"/>
    </row>
    <row r="65" spans="1:10" s="3" customFormat="1" ht="12.75">
      <c r="A65" s="6"/>
      <c r="B65" s="6"/>
      <c r="C65" s="6"/>
      <c r="D65" s="6"/>
      <c r="E65" s="6"/>
      <c r="F65" s="6"/>
      <c r="G65" s="6"/>
      <c r="H65" s="6"/>
      <c r="I65" s="6"/>
      <c r="J65" s="7"/>
    </row>
    <row r="66" spans="1:10" s="3" customFormat="1" ht="12.75">
      <c r="A66" s="6"/>
      <c r="B66" s="6"/>
      <c r="C66" s="6"/>
      <c r="D66" s="6"/>
      <c r="E66" s="6"/>
      <c r="F66" s="6"/>
      <c r="G66" s="6"/>
      <c r="H66" s="6"/>
      <c r="I66" s="6"/>
      <c r="J66" s="7"/>
    </row>
    <row r="67" spans="1:10" s="3" customFormat="1" ht="12.75">
      <c r="A67" s="6"/>
      <c r="B67" s="6"/>
      <c r="C67" s="6"/>
      <c r="D67" s="6"/>
      <c r="E67" s="6"/>
      <c r="F67" s="6"/>
      <c r="G67" s="6"/>
      <c r="H67" s="6"/>
      <c r="I67" s="6"/>
      <c r="J67" s="7"/>
    </row>
    <row r="68" spans="1:10" s="3" customFormat="1" ht="12.75">
      <c r="A68" s="6"/>
      <c r="B68" s="6"/>
      <c r="C68" s="6"/>
      <c r="D68" s="6"/>
      <c r="E68" s="6"/>
      <c r="F68" s="6"/>
      <c r="G68" s="6"/>
      <c r="H68" s="6"/>
      <c r="I68" s="6"/>
      <c r="J68" s="7"/>
    </row>
    <row r="69" spans="1:10" s="3" customFormat="1" ht="12.75">
      <c r="A69" s="6"/>
      <c r="B69" s="6"/>
      <c r="C69" s="6"/>
      <c r="D69" s="6"/>
      <c r="E69" s="6"/>
      <c r="F69" s="6"/>
      <c r="G69" s="6"/>
      <c r="H69" s="6"/>
      <c r="I69" s="6"/>
      <c r="J69" s="7"/>
    </row>
    <row r="70" spans="1:10" s="3" customFormat="1" ht="12.75">
      <c r="A70" s="6"/>
      <c r="B70" s="6"/>
      <c r="C70" s="6"/>
      <c r="D70" s="6"/>
      <c r="E70" s="6"/>
      <c r="F70" s="6"/>
      <c r="G70" s="6"/>
      <c r="H70" s="6"/>
      <c r="I70" s="6"/>
      <c r="J70" s="7"/>
    </row>
    <row r="71" spans="1:10" s="3" customFormat="1" ht="12.75">
      <c r="A71" s="6"/>
      <c r="B71" s="6"/>
      <c r="C71" s="6"/>
      <c r="D71" s="6"/>
      <c r="E71" s="6"/>
      <c r="F71" s="6"/>
      <c r="G71" s="6"/>
      <c r="H71" s="6"/>
      <c r="I71" s="6"/>
      <c r="J71" s="7"/>
    </row>
    <row r="72" spans="1:10" s="3" customFormat="1" ht="12.75">
      <c r="A72" s="6"/>
      <c r="B72" s="6"/>
      <c r="C72" s="6"/>
      <c r="D72" s="6"/>
      <c r="E72" s="6"/>
      <c r="F72" s="6"/>
      <c r="G72" s="6"/>
      <c r="H72" s="6"/>
      <c r="I72" s="6"/>
      <c r="J72" s="7"/>
    </row>
    <row r="73" spans="1:10" s="3" customFormat="1" ht="12.75">
      <c r="A73" s="6"/>
      <c r="B73" s="6"/>
      <c r="C73" s="6"/>
      <c r="D73" s="6"/>
      <c r="E73" s="6"/>
      <c r="F73" s="6"/>
      <c r="G73" s="6"/>
      <c r="H73" s="6"/>
      <c r="I73" s="6"/>
      <c r="J73" s="7"/>
    </row>
    <row r="74" spans="1:10" s="3" customFormat="1" ht="12.75">
      <c r="A74" s="6"/>
      <c r="B74" s="6"/>
      <c r="C74" s="6"/>
      <c r="D74" s="6"/>
      <c r="E74" s="6"/>
      <c r="F74" s="6"/>
      <c r="G74" s="6"/>
      <c r="H74" s="6"/>
      <c r="I74" s="6"/>
      <c r="J74" s="7"/>
    </row>
  </sheetData>
  <sheetProtection/>
  <mergeCells count="50">
    <mergeCell ref="A35:H35"/>
    <mergeCell ref="A40:H40"/>
    <mergeCell ref="A45:H45"/>
    <mergeCell ref="A36:H36"/>
    <mergeCell ref="A46:H46"/>
    <mergeCell ref="A37:H37"/>
    <mergeCell ref="A38:H38"/>
    <mergeCell ref="A39:H39"/>
    <mergeCell ref="A41:H41"/>
    <mergeCell ref="A42:H42"/>
    <mergeCell ref="A43:H43"/>
    <mergeCell ref="A44:H44"/>
    <mergeCell ref="A34:H34"/>
    <mergeCell ref="A17:H17"/>
    <mergeCell ref="A18:H18"/>
    <mergeCell ref="A19:H19"/>
    <mergeCell ref="A20:H20"/>
    <mergeCell ref="A23:H23"/>
    <mergeCell ref="A24:H24"/>
    <mergeCell ref="A26:H26"/>
    <mergeCell ref="A33:H33"/>
    <mergeCell ref="A31:H31"/>
    <mergeCell ref="A22:H22"/>
    <mergeCell ref="A15:H15"/>
    <mergeCell ref="A16:H16"/>
    <mergeCell ref="A21:H21"/>
    <mergeCell ref="A5:H5"/>
    <mergeCell ref="A6:H6"/>
    <mergeCell ref="A7:K7"/>
    <mergeCell ref="A1:J1"/>
    <mergeCell ref="A4:K4"/>
    <mergeCell ref="J3:K3"/>
    <mergeCell ref="G2:H2"/>
    <mergeCell ref="A8:H8"/>
    <mergeCell ref="A9:H9"/>
    <mergeCell ref="A13:H13"/>
    <mergeCell ref="A14:H14"/>
    <mergeCell ref="A10:H10"/>
    <mergeCell ref="A11:H11"/>
    <mergeCell ref="A12:H12"/>
    <mergeCell ref="A47:K47"/>
    <mergeCell ref="A49:H49"/>
    <mergeCell ref="A50:H50"/>
    <mergeCell ref="A25:K25"/>
    <mergeCell ref="A48:K48"/>
    <mergeCell ref="A27:H27"/>
    <mergeCell ref="A28:H28"/>
    <mergeCell ref="A29:H29"/>
    <mergeCell ref="A30:H30"/>
    <mergeCell ref="A32:H32"/>
  </mergeCells>
  <printOptions/>
  <pageMargins left="0.69" right="0.3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PageLayoutView="0" workbookViewId="0" topLeftCell="A29">
      <selection activeCell="J40" sqref="J40:M40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43" t="s">
        <v>63</v>
      </c>
      <c r="B1" s="243"/>
      <c r="C1" s="243"/>
      <c r="D1" s="243"/>
      <c r="E1" s="243"/>
      <c r="F1" s="243"/>
      <c r="G1" s="243"/>
      <c r="H1" s="243"/>
      <c r="I1" s="243"/>
      <c r="J1" s="284"/>
      <c r="K1" s="284"/>
      <c r="L1" s="284"/>
      <c r="M1" s="284"/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0"/>
      <c r="L2" s="70"/>
      <c r="M2" s="75"/>
    </row>
    <row r="3" spans="1:13" ht="15" customHeight="1">
      <c r="A3" s="75"/>
      <c r="B3" s="75"/>
      <c r="C3" s="75"/>
      <c r="D3" s="286" t="s">
        <v>62</v>
      </c>
      <c r="E3" s="287"/>
      <c r="F3" s="76" t="s">
        <v>211</v>
      </c>
      <c r="G3" s="125" t="s">
        <v>40</v>
      </c>
      <c r="H3" s="77"/>
      <c r="I3" s="285" t="s">
        <v>220</v>
      </c>
      <c r="J3" s="279"/>
      <c r="K3" s="70"/>
      <c r="L3" s="70"/>
      <c r="M3" s="75"/>
    </row>
    <row r="4" spans="1:13" ht="12.75">
      <c r="A4" s="75"/>
      <c r="B4" s="75"/>
      <c r="C4" s="78"/>
      <c r="D4" s="79"/>
      <c r="E4" s="80"/>
      <c r="F4" s="75"/>
      <c r="G4" s="80"/>
      <c r="H4" s="75"/>
      <c r="I4" s="81"/>
      <c r="J4" s="81"/>
      <c r="K4" s="70"/>
      <c r="L4" s="247" t="s">
        <v>186</v>
      </c>
      <c r="M4" s="248"/>
    </row>
    <row r="5" spans="1:13" ht="12.75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8"/>
      <c r="L5" s="278"/>
      <c r="M5" s="279"/>
    </row>
    <row r="6" spans="1:13" ht="28.5" customHeight="1">
      <c r="A6" s="272" t="s">
        <v>13</v>
      </c>
      <c r="B6" s="272"/>
      <c r="C6" s="272"/>
      <c r="D6" s="272"/>
      <c r="E6" s="272"/>
      <c r="F6" s="272"/>
      <c r="G6" s="272"/>
      <c r="H6" s="273"/>
      <c r="I6" s="82" t="s">
        <v>184</v>
      </c>
      <c r="J6" s="280" t="s">
        <v>76</v>
      </c>
      <c r="K6" s="281"/>
      <c r="L6" s="280" t="s">
        <v>77</v>
      </c>
      <c r="M6" s="281"/>
    </row>
    <row r="7" spans="1:13" ht="16.5" customHeight="1" thickBot="1">
      <c r="A7" s="274"/>
      <c r="B7" s="275"/>
      <c r="C7" s="275"/>
      <c r="D7" s="275"/>
      <c r="E7" s="275"/>
      <c r="F7" s="275"/>
      <c r="G7" s="275"/>
      <c r="H7" s="275"/>
      <c r="I7" s="83"/>
      <c r="J7" s="84" t="s">
        <v>66</v>
      </c>
      <c r="K7" s="85" t="s">
        <v>67</v>
      </c>
      <c r="L7" s="84" t="s">
        <v>66</v>
      </c>
      <c r="M7" s="86" t="s">
        <v>67</v>
      </c>
    </row>
    <row r="8" spans="1:13" ht="12.75" customHeight="1">
      <c r="A8" s="282">
        <v>1</v>
      </c>
      <c r="B8" s="282"/>
      <c r="C8" s="282"/>
      <c r="D8" s="282"/>
      <c r="E8" s="282"/>
      <c r="F8" s="282"/>
      <c r="G8" s="282"/>
      <c r="H8" s="283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67" t="s">
        <v>97</v>
      </c>
      <c r="B9" s="268"/>
      <c r="C9" s="268"/>
      <c r="D9" s="268"/>
      <c r="E9" s="268"/>
      <c r="F9" s="268"/>
      <c r="G9" s="268"/>
      <c r="H9" s="268"/>
      <c r="I9" s="87">
        <v>41</v>
      </c>
      <c r="J9" s="134">
        <f>SUM(J10:J13)</f>
        <v>38804</v>
      </c>
      <c r="K9" s="134">
        <f>SUM(K10:K13)</f>
        <v>19389</v>
      </c>
      <c r="L9" s="134">
        <f>SUM(L10:L13)</f>
        <v>37923</v>
      </c>
      <c r="M9" s="148">
        <f>SUM(M10:M13)</f>
        <v>19164</v>
      </c>
    </row>
    <row r="10" spans="1:13" ht="12.75" customHeight="1">
      <c r="A10" s="218" t="s">
        <v>98</v>
      </c>
      <c r="B10" s="219"/>
      <c r="C10" s="219"/>
      <c r="D10" s="219"/>
      <c r="E10" s="219"/>
      <c r="F10" s="219"/>
      <c r="G10" s="219"/>
      <c r="H10" s="219"/>
      <c r="I10" s="87">
        <v>42</v>
      </c>
      <c r="J10" s="133">
        <v>22299</v>
      </c>
      <c r="K10" s="137">
        <v>11157</v>
      </c>
      <c r="L10" s="133">
        <v>24068</v>
      </c>
      <c r="M10" s="137">
        <v>12422</v>
      </c>
    </row>
    <row r="11" spans="1:13" ht="12.75" customHeight="1">
      <c r="A11" s="218" t="s">
        <v>99</v>
      </c>
      <c r="B11" s="219"/>
      <c r="C11" s="219"/>
      <c r="D11" s="219"/>
      <c r="E11" s="219"/>
      <c r="F11" s="219"/>
      <c r="G11" s="219"/>
      <c r="H11" s="219"/>
      <c r="I11" s="87">
        <v>43</v>
      </c>
      <c r="J11" s="133">
        <v>11287</v>
      </c>
      <c r="K11" s="137">
        <v>5844</v>
      </c>
      <c r="L11" s="133">
        <v>9799</v>
      </c>
      <c r="M11" s="137">
        <v>4760</v>
      </c>
    </row>
    <row r="12" spans="1:13" ht="12.75" customHeight="1">
      <c r="A12" s="262" t="s">
        <v>100</v>
      </c>
      <c r="B12" s="263"/>
      <c r="C12" s="263"/>
      <c r="D12" s="263"/>
      <c r="E12" s="263"/>
      <c r="F12" s="263"/>
      <c r="G12" s="263"/>
      <c r="H12" s="263"/>
      <c r="I12" s="87">
        <v>44</v>
      </c>
      <c r="J12" s="132">
        <v>2121</v>
      </c>
      <c r="K12" s="138">
        <v>820</v>
      </c>
      <c r="L12" s="132">
        <v>649</v>
      </c>
      <c r="M12" s="138">
        <v>279</v>
      </c>
    </row>
    <row r="13" spans="1:13" ht="12.75" customHeight="1">
      <c r="A13" s="219" t="s">
        <v>101</v>
      </c>
      <c r="B13" s="264"/>
      <c r="C13" s="264"/>
      <c r="D13" s="264"/>
      <c r="E13" s="264"/>
      <c r="F13" s="264"/>
      <c r="G13" s="264"/>
      <c r="H13" s="264"/>
      <c r="I13" s="87">
        <v>45</v>
      </c>
      <c r="J13" s="133">
        <v>3097</v>
      </c>
      <c r="K13" s="137">
        <v>1568</v>
      </c>
      <c r="L13" s="133">
        <v>3407</v>
      </c>
      <c r="M13" s="137">
        <v>1703</v>
      </c>
    </row>
    <row r="14" spans="1:13" ht="12.75" customHeight="1">
      <c r="A14" s="265" t="s">
        <v>106</v>
      </c>
      <c r="B14" s="266"/>
      <c r="C14" s="266"/>
      <c r="D14" s="266"/>
      <c r="E14" s="266"/>
      <c r="F14" s="266"/>
      <c r="G14" s="266"/>
      <c r="H14" s="266"/>
      <c r="I14" s="87">
        <v>46</v>
      </c>
      <c r="J14" s="135">
        <f>SUM(J15:J18)</f>
        <v>19515</v>
      </c>
      <c r="K14" s="135">
        <f>SUM(K15:K18)</f>
        <v>9615</v>
      </c>
      <c r="L14" s="135">
        <f>SUM(L15:L18)</f>
        <v>21443</v>
      </c>
      <c r="M14" s="146">
        <f>SUM(M15:M18)</f>
        <v>10780</v>
      </c>
    </row>
    <row r="15" spans="1:13" ht="12.75" customHeight="1">
      <c r="A15" s="218" t="s">
        <v>102</v>
      </c>
      <c r="B15" s="264"/>
      <c r="C15" s="264"/>
      <c r="D15" s="264"/>
      <c r="E15" s="264"/>
      <c r="F15" s="264"/>
      <c r="G15" s="264"/>
      <c r="H15" s="264"/>
      <c r="I15" s="87">
        <v>47</v>
      </c>
      <c r="J15" s="143">
        <v>14416</v>
      </c>
      <c r="K15" s="144">
        <v>7244</v>
      </c>
      <c r="L15" s="143">
        <v>16587</v>
      </c>
      <c r="M15" s="144">
        <v>8367</v>
      </c>
    </row>
    <row r="16" spans="1:13" ht="12.75" customHeight="1">
      <c r="A16" s="218" t="s">
        <v>103</v>
      </c>
      <c r="B16" s="264"/>
      <c r="C16" s="264"/>
      <c r="D16" s="264"/>
      <c r="E16" s="264"/>
      <c r="F16" s="264"/>
      <c r="G16" s="264"/>
      <c r="H16" s="264"/>
      <c r="I16" s="87">
        <v>48</v>
      </c>
      <c r="J16" s="133">
        <v>553</v>
      </c>
      <c r="K16" s="137">
        <v>294</v>
      </c>
      <c r="L16" s="133">
        <v>441</v>
      </c>
      <c r="M16" s="137">
        <v>211</v>
      </c>
    </row>
    <row r="17" spans="1:13" ht="12.75" customHeight="1">
      <c r="A17" s="218" t="s">
        <v>104</v>
      </c>
      <c r="B17" s="264"/>
      <c r="C17" s="264"/>
      <c r="D17" s="264"/>
      <c r="E17" s="264"/>
      <c r="F17" s="264"/>
      <c r="G17" s="264"/>
      <c r="H17" s="264"/>
      <c r="I17" s="87">
        <v>49</v>
      </c>
      <c r="J17" s="133">
        <v>2629</v>
      </c>
      <c r="K17" s="137">
        <v>1347</v>
      </c>
      <c r="L17" s="133">
        <v>2597</v>
      </c>
      <c r="M17" s="137">
        <v>1251</v>
      </c>
    </row>
    <row r="18" spans="1:13" ht="12.75" customHeight="1">
      <c r="A18" s="218" t="s">
        <v>105</v>
      </c>
      <c r="B18" s="264"/>
      <c r="C18" s="264"/>
      <c r="D18" s="264"/>
      <c r="E18" s="264"/>
      <c r="F18" s="264"/>
      <c r="G18" s="264"/>
      <c r="H18" s="264"/>
      <c r="I18" s="87">
        <v>50</v>
      </c>
      <c r="J18" s="132">
        <v>1917</v>
      </c>
      <c r="K18" s="138">
        <v>730</v>
      </c>
      <c r="L18" s="132">
        <v>1818</v>
      </c>
      <c r="M18" s="138">
        <v>951</v>
      </c>
    </row>
    <row r="19" spans="1:13" ht="12.75" customHeight="1">
      <c r="A19" s="218" t="s">
        <v>107</v>
      </c>
      <c r="B19" s="264"/>
      <c r="C19" s="264"/>
      <c r="D19" s="264"/>
      <c r="E19" s="264"/>
      <c r="F19" s="264"/>
      <c r="G19" s="264"/>
      <c r="H19" s="264"/>
      <c r="I19" s="87">
        <v>51</v>
      </c>
      <c r="J19" s="135">
        <f>SUM(J9-J14)</f>
        <v>19289</v>
      </c>
      <c r="K19" s="135">
        <f>SUM(K9-K14)</f>
        <v>9774</v>
      </c>
      <c r="L19" s="135">
        <f>SUM(L9-L14)</f>
        <v>16480</v>
      </c>
      <c r="M19" s="146">
        <f>SUM(M9-M14)</f>
        <v>8384</v>
      </c>
    </row>
    <row r="20" spans="1:13" ht="12.75" customHeight="1">
      <c r="A20" s="218" t="s">
        <v>108</v>
      </c>
      <c r="B20" s="264"/>
      <c r="C20" s="264"/>
      <c r="D20" s="264"/>
      <c r="E20" s="264"/>
      <c r="F20" s="264"/>
      <c r="G20" s="264"/>
      <c r="H20" s="264"/>
      <c r="I20" s="87">
        <v>52</v>
      </c>
      <c r="J20" s="133">
        <v>4867</v>
      </c>
      <c r="K20" s="137">
        <v>2516</v>
      </c>
      <c r="L20" s="133">
        <v>6039</v>
      </c>
      <c r="M20" s="137">
        <v>3184</v>
      </c>
    </row>
    <row r="21" spans="1:13" ht="12.75" customHeight="1">
      <c r="A21" s="218" t="s">
        <v>109</v>
      </c>
      <c r="B21" s="264"/>
      <c r="C21" s="264"/>
      <c r="D21" s="264"/>
      <c r="E21" s="264"/>
      <c r="F21" s="264"/>
      <c r="G21" s="264"/>
      <c r="H21" s="264"/>
      <c r="I21" s="87">
        <v>53</v>
      </c>
      <c r="J21" s="132">
        <v>1465</v>
      </c>
      <c r="K21" s="138">
        <v>758</v>
      </c>
      <c r="L21" s="132">
        <v>1478</v>
      </c>
      <c r="M21" s="138">
        <v>794</v>
      </c>
    </row>
    <row r="22" spans="1:13" ht="12.75" customHeight="1">
      <c r="A22" s="218" t="s">
        <v>110</v>
      </c>
      <c r="B22" s="264"/>
      <c r="C22" s="264"/>
      <c r="D22" s="264"/>
      <c r="E22" s="264"/>
      <c r="F22" s="264"/>
      <c r="G22" s="264"/>
      <c r="H22" s="264"/>
      <c r="I22" s="87">
        <v>54</v>
      </c>
      <c r="J22" s="135">
        <f>SUM(J20-J21)</f>
        <v>3402</v>
      </c>
      <c r="K22" s="135">
        <f>SUM(K20-K21)</f>
        <v>1758</v>
      </c>
      <c r="L22" s="135">
        <f>SUM(L20-L21)</f>
        <v>4561</v>
      </c>
      <c r="M22" s="146">
        <f>SUM(M20-M21)</f>
        <v>2390</v>
      </c>
    </row>
    <row r="23" spans="1:13" ht="12.75" customHeight="1">
      <c r="A23" s="218" t="s">
        <v>111</v>
      </c>
      <c r="B23" s="264"/>
      <c r="C23" s="264"/>
      <c r="D23" s="264"/>
      <c r="E23" s="264"/>
      <c r="F23" s="264"/>
      <c r="G23" s="264"/>
      <c r="H23" s="264"/>
      <c r="I23" s="87">
        <v>55</v>
      </c>
      <c r="J23" s="133">
        <v>0</v>
      </c>
      <c r="K23" s="137">
        <v>0</v>
      </c>
      <c r="L23" s="133">
        <v>0</v>
      </c>
      <c r="M23" s="137">
        <v>0</v>
      </c>
    </row>
    <row r="24" spans="1:13" ht="12.75" customHeight="1">
      <c r="A24" s="218" t="s">
        <v>112</v>
      </c>
      <c r="B24" s="264"/>
      <c r="C24" s="264"/>
      <c r="D24" s="264"/>
      <c r="E24" s="264"/>
      <c r="F24" s="264"/>
      <c r="G24" s="264"/>
      <c r="H24" s="264"/>
      <c r="I24" s="87">
        <v>56</v>
      </c>
      <c r="J24" s="132">
        <v>1717</v>
      </c>
      <c r="K24" s="138">
        <v>1006</v>
      </c>
      <c r="L24" s="132">
        <v>1713</v>
      </c>
      <c r="M24" s="138">
        <v>960</v>
      </c>
    </row>
    <row r="25" spans="1:13" ht="12.75" customHeight="1">
      <c r="A25" s="218" t="s">
        <v>113</v>
      </c>
      <c r="B25" s="264"/>
      <c r="C25" s="264"/>
      <c r="D25" s="264"/>
      <c r="E25" s="264"/>
      <c r="F25" s="264"/>
      <c r="G25" s="264"/>
      <c r="H25" s="264"/>
      <c r="I25" s="87">
        <v>57</v>
      </c>
      <c r="J25" s="133">
        <v>-2</v>
      </c>
      <c r="K25" s="137">
        <v>9</v>
      </c>
      <c r="L25" s="133">
        <v>0</v>
      </c>
      <c r="M25" s="137">
        <v>0</v>
      </c>
    </row>
    <row r="26" spans="1:13" ht="12.75" customHeight="1">
      <c r="A26" s="218" t="s">
        <v>114</v>
      </c>
      <c r="B26" s="264"/>
      <c r="C26" s="264"/>
      <c r="D26" s="264"/>
      <c r="E26" s="264"/>
      <c r="F26" s="264"/>
      <c r="G26" s="264"/>
      <c r="H26" s="264"/>
      <c r="I26" s="87">
        <v>58</v>
      </c>
      <c r="J26" s="133">
        <v>0</v>
      </c>
      <c r="K26" s="137">
        <v>0</v>
      </c>
      <c r="L26" s="133">
        <v>0</v>
      </c>
      <c r="M26" s="137">
        <v>0</v>
      </c>
    </row>
    <row r="27" spans="1:13" ht="12.75" customHeight="1">
      <c r="A27" s="218" t="s">
        <v>115</v>
      </c>
      <c r="B27" s="264"/>
      <c r="C27" s="264"/>
      <c r="D27" s="264"/>
      <c r="E27" s="264"/>
      <c r="F27" s="264"/>
      <c r="G27" s="264"/>
      <c r="H27" s="264"/>
      <c r="I27" s="87">
        <v>59</v>
      </c>
      <c r="J27" s="132">
        <v>0</v>
      </c>
      <c r="K27" s="138">
        <v>0</v>
      </c>
      <c r="L27" s="132">
        <v>0</v>
      </c>
      <c r="M27" s="138">
        <v>0</v>
      </c>
    </row>
    <row r="28" spans="1:13" ht="12.75" customHeight="1">
      <c r="A28" s="218" t="s">
        <v>116</v>
      </c>
      <c r="B28" s="264"/>
      <c r="C28" s="264"/>
      <c r="D28" s="264"/>
      <c r="E28" s="264"/>
      <c r="F28" s="264"/>
      <c r="G28" s="264"/>
      <c r="H28" s="264"/>
      <c r="I28" s="87">
        <v>60</v>
      </c>
      <c r="J28" s="133">
        <v>0</v>
      </c>
      <c r="K28" s="137">
        <v>0</v>
      </c>
      <c r="L28" s="133">
        <v>0</v>
      </c>
      <c r="M28" s="137">
        <v>0</v>
      </c>
    </row>
    <row r="29" spans="1:13" ht="12.75" customHeight="1">
      <c r="A29" s="218" t="s">
        <v>161</v>
      </c>
      <c r="B29" s="264"/>
      <c r="C29" s="264"/>
      <c r="D29" s="264"/>
      <c r="E29" s="264"/>
      <c r="F29" s="264"/>
      <c r="G29" s="264"/>
      <c r="H29" s="264"/>
      <c r="I29" s="87">
        <v>61</v>
      </c>
      <c r="J29" s="133">
        <v>0</v>
      </c>
      <c r="K29" s="137">
        <v>0</v>
      </c>
      <c r="L29" s="133">
        <v>0</v>
      </c>
      <c r="M29" s="137">
        <v>0</v>
      </c>
    </row>
    <row r="30" spans="1:13" ht="12.75" customHeight="1">
      <c r="A30" s="218" t="s">
        <v>117</v>
      </c>
      <c r="B30" s="264"/>
      <c r="C30" s="264"/>
      <c r="D30" s="264"/>
      <c r="E30" s="264"/>
      <c r="F30" s="264"/>
      <c r="G30" s="264"/>
      <c r="H30" s="264"/>
      <c r="I30" s="87">
        <v>62</v>
      </c>
      <c r="J30" s="132">
        <v>-497</v>
      </c>
      <c r="K30" s="138">
        <v>-890</v>
      </c>
      <c r="L30" s="132">
        <v>-396</v>
      </c>
      <c r="M30" s="138">
        <v>-197</v>
      </c>
    </row>
    <row r="31" spans="1:14" ht="12.75" customHeight="1">
      <c r="A31" s="218" t="s">
        <v>118</v>
      </c>
      <c r="B31" s="264"/>
      <c r="C31" s="264"/>
      <c r="D31" s="264"/>
      <c r="E31" s="264"/>
      <c r="F31" s="264"/>
      <c r="G31" s="264"/>
      <c r="H31" s="264"/>
      <c r="I31" s="87">
        <v>63</v>
      </c>
      <c r="J31" s="133">
        <v>336</v>
      </c>
      <c r="K31" s="137">
        <v>181</v>
      </c>
      <c r="L31" s="133">
        <v>496</v>
      </c>
      <c r="M31" s="137">
        <v>312</v>
      </c>
      <c r="N31" s="145"/>
    </row>
    <row r="32" spans="1:13" ht="12.75" customHeight="1">
      <c r="A32" s="218" t="s">
        <v>119</v>
      </c>
      <c r="B32" s="264"/>
      <c r="C32" s="264"/>
      <c r="D32" s="264"/>
      <c r="E32" s="264"/>
      <c r="F32" s="264"/>
      <c r="G32" s="264"/>
      <c r="H32" s="264"/>
      <c r="I32" s="87">
        <v>64</v>
      </c>
      <c r="J32" s="133">
        <v>638</v>
      </c>
      <c r="K32" s="137">
        <v>364</v>
      </c>
      <c r="L32" s="133">
        <v>2175</v>
      </c>
      <c r="M32" s="137">
        <v>798</v>
      </c>
    </row>
    <row r="33" spans="1:13" ht="12.75" customHeight="1">
      <c r="A33" s="218" t="s">
        <v>120</v>
      </c>
      <c r="B33" s="264"/>
      <c r="C33" s="264"/>
      <c r="D33" s="264"/>
      <c r="E33" s="264"/>
      <c r="F33" s="264"/>
      <c r="G33" s="264"/>
      <c r="H33" s="264"/>
      <c r="I33" s="87">
        <v>65</v>
      </c>
      <c r="J33" s="132">
        <v>17095</v>
      </c>
      <c r="K33" s="138">
        <v>8879</v>
      </c>
      <c r="L33" s="132">
        <v>17531</v>
      </c>
      <c r="M33" s="138">
        <v>9093</v>
      </c>
    </row>
    <row r="34" spans="1:13" ht="12.75" customHeight="1">
      <c r="A34" s="218" t="s">
        <v>121</v>
      </c>
      <c r="B34" s="264"/>
      <c r="C34" s="264"/>
      <c r="D34" s="264"/>
      <c r="E34" s="264"/>
      <c r="F34" s="264"/>
      <c r="G34" s="264"/>
      <c r="H34" s="264"/>
      <c r="I34" s="87">
        <v>66</v>
      </c>
      <c r="J34" s="135">
        <f>SUM(J19+J22+J23+J24+J25+J26+J27+J28+J29+J30+J31-J32-J33)</f>
        <v>6512</v>
      </c>
      <c r="K34" s="135">
        <f>SUM(K19+K22+K23+K24+K25+K26+K27+K28+K29+K30+K31-K32-K33)</f>
        <v>2595</v>
      </c>
      <c r="L34" s="135">
        <f>SUM(L19+L22+L23+L24+L25+L26+L27+L28+L29+L30+L31-L32-L33)</f>
        <v>3148</v>
      </c>
      <c r="M34" s="146">
        <f>SUM(M19+M22+M23+M24+M25+M26+M27+M28+M29+M30+M31-M32-M33)</f>
        <v>1958</v>
      </c>
    </row>
    <row r="35" spans="1:13" ht="12.75" customHeight="1">
      <c r="A35" s="218" t="s">
        <v>122</v>
      </c>
      <c r="B35" s="264"/>
      <c r="C35" s="264"/>
      <c r="D35" s="264"/>
      <c r="E35" s="264"/>
      <c r="F35" s="264"/>
      <c r="G35" s="264"/>
      <c r="H35" s="264"/>
      <c r="I35" s="87">
        <v>67</v>
      </c>
      <c r="J35" s="133">
        <v>1561</v>
      </c>
      <c r="K35" s="137">
        <v>1213</v>
      </c>
      <c r="L35" s="133">
        <v>320</v>
      </c>
      <c r="M35" s="137">
        <v>1008</v>
      </c>
    </row>
    <row r="36" spans="1:13" ht="12.75" customHeight="1">
      <c r="A36" s="218" t="s">
        <v>172</v>
      </c>
      <c r="B36" s="219"/>
      <c r="C36" s="219"/>
      <c r="D36" s="219"/>
      <c r="E36" s="219"/>
      <c r="F36" s="219"/>
      <c r="G36" s="219"/>
      <c r="H36" s="219"/>
      <c r="I36" s="87">
        <v>68</v>
      </c>
      <c r="J36" s="134">
        <f>SUM(J19+J22+J23+J24+J25+J30+J31-J32-J33-J35)</f>
        <v>4951</v>
      </c>
      <c r="K36" s="134">
        <f>SUM(K19+K22+K23+K24+K25+K30+K31-K32-K33-K35)</f>
        <v>1382</v>
      </c>
      <c r="L36" s="134">
        <f>L34-L35</f>
        <v>2828</v>
      </c>
      <c r="M36" s="140">
        <f>M34-M35</f>
        <v>950</v>
      </c>
    </row>
    <row r="37" spans="1:13" ht="12.75" customHeight="1">
      <c r="A37" s="218" t="s">
        <v>152</v>
      </c>
      <c r="B37" s="264"/>
      <c r="C37" s="264"/>
      <c r="D37" s="264"/>
      <c r="E37" s="264"/>
      <c r="F37" s="264"/>
      <c r="G37" s="264"/>
      <c r="H37" s="264"/>
      <c r="I37" s="87">
        <v>69</v>
      </c>
      <c r="J37" s="133">
        <v>1543</v>
      </c>
      <c r="K37" s="137">
        <v>498</v>
      </c>
      <c r="L37" s="133">
        <v>993</v>
      </c>
      <c r="M37" s="137">
        <v>479</v>
      </c>
    </row>
    <row r="38" spans="1:13" ht="12.75" customHeight="1">
      <c r="A38" s="262" t="s">
        <v>153</v>
      </c>
      <c r="B38" s="263"/>
      <c r="C38" s="263"/>
      <c r="D38" s="263"/>
      <c r="E38" s="263"/>
      <c r="F38" s="263"/>
      <c r="G38" s="263"/>
      <c r="H38" s="263"/>
      <c r="I38" s="124">
        <v>70</v>
      </c>
      <c r="J38" s="136">
        <f>SUM(J36-J37)</f>
        <v>3408</v>
      </c>
      <c r="K38" s="136">
        <f>SUM(K36-K37)</f>
        <v>884</v>
      </c>
      <c r="L38" s="136">
        <f>SUM(L36-L37)</f>
        <v>1835</v>
      </c>
      <c r="M38" s="147">
        <f>SUM(M36-M37)</f>
        <v>471</v>
      </c>
    </row>
    <row r="39" spans="1:13" ht="12.75">
      <c r="A39" s="214" t="s">
        <v>154</v>
      </c>
      <c r="B39" s="215"/>
      <c r="C39" s="215"/>
      <c r="D39" s="215"/>
      <c r="E39" s="215"/>
      <c r="F39" s="215"/>
      <c r="G39" s="215"/>
      <c r="H39" s="215"/>
      <c r="I39" s="270"/>
      <c r="J39" s="270"/>
      <c r="K39" s="270"/>
      <c r="L39" s="270"/>
      <c r="M39" s="271"/>
    </row>
    <row r="40" spans="1:13" ht="12.75">
      <c r="A40" s="267" t="s">
        <v>175</v>
      </c>
      <c r="B40" s="268"/>
      <c r="C40" s="268"/>
      <c r="D40" s="268"/>
      <c r="E40" s="268"/>
      <c r="F40" s="268"/>
      <c r="G40" s="268"/>
      <c r="H40" s="269"/>
      <c r="I40" s="89">
        <v>71</v>
      </c>
      <c r="J40" s="154">
        <f>J38</f>
        <v>3408</v>
      </c>
      <c r="K40" s="154">
        <f>K38</f>
        <v>884</v>
      </c>
      <c r="L40" s="154">
        <f>L38</f>
        <v>1835</v>
      </c>
      <c r="M40" s="155">
        <f>M38</f>
        <v>471</v>
      </c>
    </row>
    <row r="41" spans="1:13" ht="12.75">
      <c r="A41" s="218" t="s">
        <v>176</v>
      </c>
      <c r="B41" s="219"/>
      <c r="C41" s="219"/>
      <c r="D41" s="219"/>
      <c r="E41" s="219"/>
      <c r="F41" s="219"/>
      <c r="G41" s="219"/>
      <c r="H41" s="220"/>
      <c r="I41" s="87">
        <v>72</v>
      </c>
      <c r="J41" s="118"/>
      <c r="K41" s="118"/>
      <c r="L41" s="118"/>
      <c r="M41" s="119"/>
    </row>
    <row r="42" spans="1:13" ht="12.75">
      <c r="A42" s="218" t="s">
        <v>177</v>
      </c>
      <c r="B42" s="219"/>
      <c r="C42" s="219"/>
      <c r="D42" s="219"/>
      <c r="E42" s="219"/>
      <c r="F42" s="219"/>
      <c r="G42" s="219"/>
      <c r="H42" s="220"/>
      <c r="I42" s="87">
        <v>73</v>
      </c>
      <c r="J42" s="122"/>
      <c r="K42" s="122"/>
      <c r="L42" s="122"/>
      <c r="M42" s="123"/>
    </row>
    <row r="43" spans="1:13" ht="12.75">
      <c r="A43" s="221" t="s">
        <v>178</v>
      </c>
      <c r="B43" s="222"/>
      <c r="C43" s="222"/>
      <c r="D43" s="222"/>
      <c r="E43" s="222"/>
      <c r="F43" s="222"/>
      <c r="G43" s="222"/>
      <c r="H43" s="223"/>
      <c r="I43" s="90">
        <v>74</v>
      </c>
      <c r="J43" s="120"/>
      <c r="K43" s="120"/>
      <c r="L43" s="120"/>
      <c r="M43" s="121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8"/>
      <c r="J45" s="8"/>
      <c r="K45" s="9"/>
      <c r="L45" s="9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8"/>
      <c r="J46" s="8"/>
      <c r="K46" s="9"/>
      <c r="L46" s="9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8"/>
      <c r="J47" s="8"/>
      <c r="K47" s="9"/>
      <c r="L47" s="9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8"/>
      <c r="J48" s="8"/>
      <c r="K48" s="9"/>
      <c r="L48" s="9"/>
      <c r="M48" s="3"/>
    </row>
    <row r="49" spans="9:12" s="3" customFormat="1" ht="12.75">
      <c r="I49" s="8"/>
      <c r="J49" s="8"/>
      <c r="K49" s="9"/>
      <c r="L49" s="9"/>
    </row>
    <row r="50" spans="9:12" s="3" customFormat="1" ht="12.75">
      <c r="I50" s="8"/>
      <c r="J50" s="8"/>
      <c r="K50" s="9"/>
      <c r="L50" s="9"/>
    </row>
    <row r="51" spans="9:12" s="3" customFormat="1" ht="12.75">
      <c r="I51" s="8"/>
      <c r="J51" s="8"/>
      <c r="K51" s="9"/>
      <c r="L51" s="9"/>
    </row>
    <row r="52" spans="9:12" s="3" customFormat="1" ht="12.75">
      <c r="I52" s="8"/>
      <c r="J52" s="8"/>
      <c r="K52" s="9"/>
      <c r="L52" s="9"/>
    </row>
    <row r="53" spans="9:12" s="3" customFormat="1" ht="12.75">
      <c r="I53" s="8"/>
      <c r="J53" s="8"/>
      <c r="K53" s="9"/>
      <c r="L53" s="9"/>
    </row>
    <row r="54" spans="9:12" s="3" customFormat="1" ht="12.75">
      <c r="I54" s="8"/>
      <c r="J54" s="8"/>
      <c r="K54" s="9"/>
      <c r="L54" s="9"/>
    </row>
    <row r="55" spans="9:12" s="3" customFormat="1" ht="12.75">
      <c r="I55" s="8"/>
      <c r="J55" s="8"/>
      <c r="K55" s="9"/>
      <c r="L55" s="9"/>
    </row>
    <row r="56" spans="9:12" s="3" customFormat="1" ht="12.75">
      <c r="I56" s="8"/>
      <c r="J56" s="8"/>
      <c r="K56" s="9"/>
      <c r="L56" s="9"/>
    </row>
  </sheetData>
  <sheetProtection/>
  <mergeCells count="45">
    <mergeCell ref="A5:M5"/>
    <mergeCell ref="L6:M6"/>
    <mergeCell ref="A11:H11"/>
    <mergeCell ref="J6:K6"/>
    <mergeCell ref="A8:H8"/>
    <mergeCell ref="A1:M1"/>
    <mergeCell ref="I3:J3"/>
    <mergeCell ref="D3:E3"/>
    <mergeCell ref="L4:M4"/>
    <mergeCell ref="A43:H43"/>
    <mergeCell ref="A41:H41"/>
    <mergeCell ref="A42:H42"/>
    <mergeCell ref="A40:H40"/>
    <mergeCell ref="A39:M39"/>
    <mergeCell ref="A6:H6"/>
    <mergeCell ref="A9:H9"/>
    <mergeCell ref="A10:H10"/>
    <mergeCell ref="A7:H7"/>
    <mergeCell ref="A12:H12"/>
    <mergeCell ref="A13:H13"/>
    <mergeCell ref="A23:H23"/>
    <mergeCell ref="A19:H19"/>
    <mergeCell ref="A18:H18"/>
    <mergeCell ref="A20:H20"/>
    <mergeCell ref="A21:H21"/>
    <mergeCell ref="A24:H24"/>
    <mergeCell ref="A14:H14"/>
    <mergeCell ref="A15:H15"/>
    <mergeCell ref="A16:H16"/>
    <mergeCell ref="A17:H17"/>
    <mergeCell ref="A25:H25"/>
    <mergeCell ref="A22:H22"/>
    <mergeCell ref="A26:H26"/>
    <mergeCell ref="A28:H28"/>
    <mergeCell ref="A27:H27"/>
    <mergeCell ref="A33:H33"/>
    <mergeCell ref="A37:H37"/>
    <mergeCell ref="A34:H34"/>
    <mergeCell ref="A38:H38"/>
    <mergeCell ref="A29:H29"/>
    <mergeCell ref="A30:H30"/>
    <mergeCell ref="A31:H31"/>
    <mergeCell ref="A32:H32"/>
    <mergeCell ref="A35:H35"/>
    <mergeCell ref="A36:H3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21">
      <selection activeCell="A44" sqref="A44:H44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303" t="s">
        <v>12</v>
      </c>
      <c r="B2" s="304"/>
      <c r="C2" s="304"/>
      <c r="D2" s="304"/>
      <c r="E2" s="304"/>
      <c r="F2" s="304"/>
      <c r="G2" s="304"/>
      <c r="H2" s="304"/>
      <c r="I2" s="304"/>
      <c r="J2" s="305"/>
      <c r="K2" s="306"/>
    </row>
    <row r="3" spans="1:11" ht="15.75">
      <c r="A3" s="93"/>
      <c r="B3" s="94"/>
      <c r="C3" s="94"/>
      <c r="D3" s="94"/>
      <c r="E3" s="94"/>
      <c r="F3" s="94"/>
      <c r="G3" s="94"/>
      <c r="H3" s="94"/>
      <c r="I3" s="94"/>
      <c r="J3" s="95"/>
      <c r="K3" s="91"/>
    </row>
    <row r="4" spans="1:11" ht="12.75">
      <c r="A4" s="96"/>
      <c r="B4" s="97"/>
      <c r="C4" s="91"/>
      <c r="D4" s="307" t="s">
        <v>61</v>
      </c>
      <c r="E4" s="308"/>
      <c r="F4" s="98" t="s">
        <v>211</v>
      </c>
      <c r="G4" s="99" t="s">
        <v>40</v>
      </c>
      <c r="H4" s="76" t="s">
        <v>220</v>
      </c>
      <c r="I4" s="100"/>
      <c r="J4" s="92"/>
      <c r="K4" s="91"/>
    </row>
    <row r="5" spans="1:11" ht="22.5" customHeight="1">
      <c r="A5" s="311"/>
      <c r="B5" s="311"/>
      <c r="C5" s="311"/>
      <c r="D5" s="311"/>
      <c r="E5" s="311"/>
      <c r="F5" s="311"/>
      <c r="G5" s="101"/>
      <c r="H5" s="101"/>
      <c r="I5" s="101"/>
      <c r="J5" s="247" t="s">
        <v>186</v>
      </c>
      <c r="K5" s="248"/>
    </row>
    <row r="6" spans="1:11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</row>
    <row r="7" spans="1:11" ht="24" thickBot="1">
      <c r="A7" s="316" t="s">
        <v>13</v>
      </c>
      <c r="B7" s="316"/>
      <c r="C7" s="316"/>
      <c r="D7" s="316"/>
      <c r="E7" s="316"/>
      <c r="F7" s="316"/>
      <c r="G7" s="316"/>
      <c r="H7" s="316"/>
      <c r="I7" s="102" t="s">
        <v>185</v>
      </c>
      <c r="J7" s="103" t="s">
        <v>76</v>
      </c>
      <c r="K7" s="103" t="s">
        <v>77</v>
      </c>
    </row>
    <row r="8" spans="1:11" ht="12.75">
      <c r="A8" s="317">
        <v>1</v>
      </c>
      <c r="B8" s="317"/>
      <c r="C8" s="317"/>
      <c r="D8" s="317"/>
      <c r="E8" s="317"/>
      <c r="F8" s="317"/>
      <c r="G8" s="317"/>
      <c r="H8" s="317"/>
      <c r="I8" s="104">
        <v>2</v>
      </c>
      <c r="J8" s="105" t="s">
        <v>59</v>
      </c>
      <c r="K8" s="105" t="s">
        <v>60</v>
      </c>
    </row>
    <row r="9" spans="1:11" ht="12.75">
      <c r="A9" s="312" t="s">
        <v>14</v>
      </c>
      <c r="B9" s="313"/>
      <c r="C9" s="313"/>
      <c r="D9" s="313"/>
      <c r="E9" s="313"/>
      <c r="F9" s="313"/>
      <c r="G9" s="313"/>
      <c r="H9" s="313"/>
      <c r="I9" s="314"/>
      <c r="J9" s="314"/>
      <c r="K9" s="315"/>
    </row>
    <row r="10" spans="1:11" ht="12.75">
      <c r="A10" s="290" t="s">
        <v>124</v>
      </c>
      <c r="B10" s="291"/>
      <c r="C10" s="291"/>
      <c r="D10" s="291"/>
      <c r="E10" s="291"/>
      <c r="F10" s="291"/>
      <c r="G10" s="291"/>
      <c r="H10" s="291"/>
      <c r="I10" s="106">
        <v>75</v>
      </c>
      <c r="J10" s="138">
        <v>4952</v>
      </c>
      <c r="K10" s="139">
        <v>2828</v>
      </c>
    </row>
    <row r="11" spans="1:11" ht="12.75">
      <c r="A11" s="290" t="s">
        <v>125</v>
      </c>
      <c r="B11" s="309"/>
      <c r="C11" s="309"/>
      <c r="D11" s="309"/>
      <c r="E11" s="309"/>
      <c r="F11" s="309"/>
      <c r="G11" s="309"/>
      <c r="H11" s="310"/>
      <c r="I11" s="106">
        <v>76</v>
      </c>
      <c r="J11" s="138">
        <v>1561</v>
      </c>
      <c r="K11" s="139">
        <v>320</v>
      </c>
    </row>
    <row r="12" spans="1:11" ht="12.75">
      <c r="A12" s="290" t="s">
        <v>126</v>
      </c>
      <c r="B12" s="291"/>
      <c r="C12" s="291"/>
      <c r="D12" s="291"/>
      <c r="E12" s="291"/>
      <c r="F12" s="291"/>
      <c r="G12" s="291"/>
      <c r="H12" s="291"/>
      <c r="I12" s="106">
        <v>77</v>
      </c>
      <c r="J12" s="138">
        <v>1755</v>
      </c>
      <c r="K12" s="139">
        <v>1797</v>
      </c>
    </row>
    <row r="13" spans="1:11" ht="12.75">
      <c r="A13" s="290" t="s">
        <v>127</v>
      </c>
      <c r="B13" s="291"/>
      <c r="C13" s="291"/>
      <c r="D13" s="291"/>
      <c r="E13" s="291"/>
      <c r="F13" s="291"/>
      <c r="G13" s="291"/>
      <c r="H13" s="291"/>
      <c r="I13" s="106">
        <v>78</v>
      </c>
      <c r="J13" s="138">
        <v>0</v>
      </c>
      <c r="K13" s="139">
        <v>0</v>
      </c>
    </row>
    <row r="14" spans="1:11" ht="12.75">
      <c r="A14" s="290" t="s">
        <v>128</v>
      </c>
      <c r="B14" s="291"/>
      <c r="C14" s="291"/>
      <c r="D14" s="291"/>
      <c r="E14" s="291"/>
      <c r="F14" s="291"/>
      <c r="G14" s="291"/>
      <c r="H14" s="291"/>
      <c r="I14" s="106">
        <v>79</v>
      </c>
      <c r="J14" s="138">
        <v>0</v>
      </c>
      <c r="K14" s="139">
        <v>68</v>
      </c>
    </row>
    <row r="15" spans="1:11" ht="12.75">
      <c r="A15" s="290" t="s">
        <v>129</v>
      </c>
      <c r="B15" s="291"/>
      <c r="C15" s="291"/>
      <c r="D15" s="291"/>
      <c r="E15" s="291"/>
      <c r="F15" s="291"/>
      <c r="G15" s="291"/>
      <c r="H15" s="291"/>
      <c r="I15" s="106">
        <v>80</v>
      </c>
      <c r="J15" s="138">
        <v>-1543</v>
      </c>
      <c r="K15" s="139">
        <v>-993</v>
      </c>
    </row>
    <row r="16" spans="1:11" ht="12.75">
      <c r="A16" s="290" t="s">
        <v>130</v>
      </c>
      <c r="B16" s="291"/>
      <c r="C16" s="291"/>
      <c r="D16" s="291"/>
      <c r="E16" s="291"/>
      <c r="F16" s="291"/>
      <c r="G16" s="291"/>
      <c r="H16" s="291"/>
      <c r="I16" s="106">
        <v>81</v>
      </c>
      <c r="J16" s="156">
        <v>3589</v>
      </c>
      <c r="K16" s="139">
        <v>6450</v>
      </c>
    </row>
    <row r="17" spans="1:11" ht="12.75">
      <c r="A17" s="288" t="s">
        <v>163</v>
      </c>
      <c r="B17" s="292"/>
      <c r="C17" s="292"/>
      <c r="D17" s="292"/>
      <c r="E17" s="292"/>
      <c r="F17" s="292"/>
      <c r="G17" s="292"/>
      <c r="H17" s="293"/>
      <c r="I17" s="106">
        <v>82</v>
      </c>
      <c r="J17" s="156">
        <v>12558</v>
      </c>
      <c r="K17" s="139">
        <v>-18329</v>
      </c>
    </row>
    <row r="18" spans="1:11" ht="12.75">
      <c r="A18" s="288" t="s">
        <v>123</v>
      </c>
      <c r="B18" s="292"/>
      <c r="C18" s="292"/>
      <c r="D18" s="292"/>
      <c r="E18" s="292"/>
      <c r="F18" s="292"/>
      <c r="G18" s="292"/>
      <c r="H18" s="293"/>
      <c r="I18" s="106">
        <v>83</v>
      </c>
      <c r="J18" s="138">
        <v>-8539</v>
      </c>
      <c r="K18" s="139">
        <v>-25010</v>
      </c>
    </row>
    <row r="19" spans="1:11" ht="12.75">
      <c r="A19" s="288" t="s">
        <v>182</v>
      </c>
      <c r="B19" s="292"/>
      <c r="C19" s="292"/>
      <c r="D19" s="292"/>
      <c r="E19" s="292"/>
      <c r="F19" s="292"/>
      <c r="G19" s="292"/>
      <c r="H19" s="293"/>
      <c r="I19" s="106">
        <v>84</v>
      </c>
      <c r="J19" s="138">
        <v>-18096</v>
      </c>
      <c r="K19" s="139">
        <v>20542</v>
      </c>
    </row>
    <row r="20" spans="1:11" ht="12.75">
      <c r="A20" s="288" t="s">
        <v>131</v>
      </c>
      <c r="B20" s="292"/>
      <c r="C20" s="292"/>
      <c r="D20" s="292"/>
      <c r="E20" s="292"/>
      <c r="F20" s="292"/>
      <c r="G20" s="292"/>
      <c r="H20" s="293"/>
      <c r="I20" s="106">
        <v>85</v>
      </c>
      <c r="J20" s="138">
        <v>9775</v>
      </c>
      <c r="K20" s="139">
        <v>-35296</v>
      </c>
    </row>
    <row r="21" spans="1:11" ht="12.75">
      <c r="A21" s="288" t="s">
        <v>132</v>
      </c>
      <c r="B21" s="292"/>
      <c r="C21" s="292"/>
      <c r="D21" s="292"/>
      <c r="E21" s="292"/>
      <c r="F21" s="292"/>
      <c r="G21" s="292"/>
      <c r="H21" s="293"/>
      <c r="I21" s="106">
        <v>86</v>
      </c>
      <c r="J21" s="138">
        <v>0</v>
      </c>
      <c r="K21" s="139">
        <v>0</v>
      </c>
    </row>
    <row r="22" spans="1:11" ht="12.75">
      <c r="A22" s="288" t="s">
        <v>133</v>
      </c>
      <c r="B22" s="292"/>
      <c r="C22" s="292"/>
      <c r="D22" s="292"/>
      <c r="E22" s="292"/>
      <c r="F22" s="292"/>
      <c r="G22" s="292"/>
      <c r="H22" s="293"/>
      <c r="I22" s="106">
        <v>87</v>
      </c>
      <c r="J22" s="138">
        <v>33</v>
      </c>
      <c r="K22" s="139">
        <v>-8265</v>
      </c>
    </row>
    <row r="23" spans="1:11" ht="12.75">
      <c r="A23" s="288" t="s">
        <v>173</v>
      </c>
      <c r="B23" s="292"/>
      <c r="C23" s="292"/>
      <c r="D23" s="292"/>
      <c r="E23" s="292"/>
      <c r="F23" s="292"/>
      <c r="G23" s="292"/>
      <c r="H23" s="293"/>
      <c r="I23" s="106">
        <v>88</v>
      </c>
      <c r="J23" s="138">
        <v>0</v>
      </c>
      <c r="K23" s="139">
        <v>0</v>
      </c>
    </row>
    <row r="24" spans="1:11" ht="12.75">
      <c r="A24" s="288" t="s">
        <v>134</v>
      </c>
      <c r="B24" s="292"/>
      <c r="C24" s="292"/>
      <c r="D24" s="292"/>
      <c r="E24" s="292"/>
      <c r="F24" s="292"/>
      <c r="G24" s="292"/>
      <c r="H24" s="293"/>
      <c r="I24" s="106">
        <v>89</v>
      </c>
      <c r="J24" s="138">
        <v>-56195</v>
      </c>
      <c r="K24" s="139">
        <v>-25316</v>
      </c>
    </row>
    <row r="25" spans="1:11" ht="12.75">
      <c r="A25" s="288" t="s">
        <v>135</v>
      </c>
      <c r="B25" s="292"/>
      <c r="C25" s="292"/>
      <c r="D25" s="292"/>
      <c r="E25" s="292"/>
      <c r="F25" s="292"/>
      <c r="G25" s="292"/>
      <c r="H25" s="293"/>
      <c r="I25" s="106">
        <v>90</v>
      </c>
      <c r="J25" s="138">
        <v>44983</v>
      </c>
      <c r="K25" s="139">
        <v>87657</v>
      </c>
    </row>
    <row r="26" spans="1:11" ht="12.75">
      <c r="A26" s="288" t="s">
        <v>136</v>
      </c>
      <c r="B26" s="292"/>
      <c r="C26" s="292"/>
      <c r="D26" s="292"/>
      <c r="E26" s="292"/>
      <c r="F26" s="292"/>
      <c r="G26" s="292"/>
      <c r="H26" s="293"/>
      <c r="I26" s="106">
        <v>91</v>
      </c>
      <c r="J26" s="138">
        <v>-1</v>
      </c>
      <c r="K26" s="139">
        <v>0</v>
      </c>
    </row>
    <row r="27" spans="1:11" ht="12.75">
      <c r="A27" s="288" t="s">
        <v>137</v>
      </c>
      <c r="B27" s="292"/>
      <c r="C27" s="292"/>
      <c r="D27" s="292"/>
      <c r="E27" s="292"/>
      <c r="F27" s="292"/>
      <c r="G27" s="292"/>
      <c r="H27" s="293"/>
      <c r="I27" s="106">
        <v>92</v>
      </c>
      <c r="J27" s="138">
        <v>1172</v>
      </c>
      <c r="K27" s="139">
        <v>5204</v>
      </c>
    </row>
    <row r="28" spans="1:11" ht="12.75">
      <c r="A28" s="296" t="s">
        <v>138</v>
      </c>
      <c r="B28" s="292"/>
      <c r="C28" s="292"/>
      <c r="D28" s="292"/>
      <c r="E28" s="292"/>
      <c r="F28" s="292"/>
      <c r="G28" s="292"/>
      <c r="H28" s="293"/>
      <c r="I28" s="106">
        <v>93</v>
      </c>
      <c r="J28" s="140">
        <f>SUM(J10:J27)</f>
        <v>-3996</v>
      </c>
      <c r="K28" s="140">
        <f>SUM(K10:K27)</f>
        <v>11657</v>
      </c>
    </row>
    <row r="29" spans="1:11" ht="12.75">
      <c r="A29" s="297" t="s">
        <v>15</v>
      </c>
      <c r="B29" s="298"/>
      <c r="C29" s="298"/>
      <c r="D29" s="298"/>
      <c r="E29" s="298"/>
      <c r="F29" s="298"/>
      <c r="G29" s="298"/>
      <c r="H29" s="299"/>
      <c r="I29" s="107"/>
      <c r="J29" s="157"/>
      <c r="K29" s="108"/>
    </row>
    <row r="30" spans="1:11" ht="12.75">
      <c r="A30" s="288" t="s">
        <v>142</v>
      </c>
      <c r="B30" s="292"/>
      <c r="C30" s="292"/>
      <c r="D30" s="292"/>
      <c r="E30" s="292"/>
      <c r="F30" s="292"/>
      <c r="G30" s="292"/>
      <c r="H30" s="293"/>
      <c r="I30" s="106">
        <v>94</v>
      </c>
      <c r="J30" s="138">
        <v>-789</v>
      </c>
      <c r="K30" s="139">
        <v>-1621</v>
      </c>
    </row>
    <row r="31" spans="1:11" ht="12.75">
      <c r="A31" s="288" t="s">
        <v>143</v>
      </c>
      <c r="B31" s="292"/>
      <c r="C31" s="292"/>
      <c r="D31" s="292"/>
      <c r="E31" s="292"/>
      <c r="F31" s="292"/>
      <c r="G31" s="292"/>
      <c r="H31" s="293"/>
      <c r="I31" s="106">
        <v>95</v>
      </c>
      <c r="J31" s="138">
        <v>0</v>
      </c>
      <c r="K31" s="139">
        <v>0</v>
      </c>
    </row>
    <row r="32" spans="1:11" ht="12.75">
      <c r="A32" s="288" t="s">
        <v>144</v>
      </c>
      <c r="B32" s="292"/>
      <c r="C32" s="292"/>
      <c r="D32" s="292"/>
      <c r="E32" s="292"/>
      <c r="F32" s="292"/>
      <c r="G32" s="292"/>
      <c r="H32" s="293"/>
      <c r="I32" s="106">
        <v>96</v>
      </c>
      <c r="J32" s="138">
        <v>4146</v>
      </c>
      <c r="K32" s="139">
        <v>-6207</v>
      </c>
    </row>
    <row r="33" spans="1:11" ht="12.75">
      <c r="A33" s="288" t="s">
        <v>145</v>
      </c>
      <c r="B33" s="292"/>
      <c r="C33" s="292"/>
      <c r="D33" s="292"/>
      <c r="E33" s="292"/>
      <c r="F33" s="292"/>
      <c r="G33" s="292"/>
      <c r="H33" s="293"/>
      <c r="I33" s="106">
        <v>97</v>
      </c>
      <c r="J33" s="138">
        <v>0</v>
      </c>
      <c r="K33" s="139">
        <v>0</v>
      </c>
    </row>
    <row r="34" spans="1:11" ht="12.75">
      <c r="A34" s="288" t="s">
        <v>146</v>
      </c>
      <c r="B34" s="292"/>
      <c r="C34" s="292"/>
      <c r="D34" s="292"/>
      <c r="E34" s="292"/>
      <c r="F34" s="292"/>
      <c r="G34" s="292"/>
      <c r="H34" s="293"/>
      <c r="I34" s="106">
        <v>98</v>
      </c>
      <c r="J34" s="138">
        <v>0</v>
      </c>
      <c r="K34" s="139">
        <v>0</v>
      </c>
    </row>
    <row r="35" spans="1:11" ht="12.75">
      <c r="A35" s="296" t="s">
        <v>147</v>
      </c>
      <c r="B35" s="292"/>
      <c r="C35" s="292"/>
      <c r="D35" s="292"/>
      <c r="E35" s="292"/>
      <c r="F35" s="292"/>
      <c r="G35" s="292"/>
      <c r="H35" s="293"/>
      <c r="I35" s="106">
        <v>99</v>
      </c>
      <c r="J35" s="140">
        <f>SUM(J30:J34)</f>
        <v>3357</v>
      </c>
      <c r="K35" s="140">
        <f>SUM(K30:K34)</f>
        <v>-7828</v>
      </c>
    </row>
    <row r="36" spans="1:11" ht="12.75">
      <c r="A36" s="297" t="s">
        <v>16</v>
      </c>
      <c r="B36" s="298"/>
      <c r="C36" s="298"/>
      <c r="D36" s="298"/>
      <c r="E36" s="298"/>
      <c r="F36" s="298"/>
      <c r="G36" s="298"/>
      <c r="H36" s="299"/>
      <c r="I36" s="107"/>
      <c r="J36" s="157"/>
      <c r="K36" s="108"/>
    </row>
    <row r="37" spans="1:11" ht="12.75">
      <c r="A37" s="288" t="s">
        <v>139</v>
      </c>
      <c r="B37" s="292"/>
      <c r="C37" s="292"/>
      <c r="D37" s="292"/>
      <c r="E37" s="292"/>
      <c r="F37" s="292"/>
      <c r="G37" s="292"/>
      <c r="H37" s="293"/>
      <c r="I37" s="106">
        <v>100</v>
      </c>
      <c r="J37" s="138">
        <v>1248</v>
      </c>
      <c r="K37" s="139">
        <v>443</v>
      </c>
    </row>
    <row r="38" spans="1:11" ht="12.75">
      <c r="A38" s="288" t="s">
        <v>140</v>
      </c>
      <c r="B38" s="292"/>
      <c r="C38" s="292"/>
      <c r="D38" s="292"/>
      <c r="E38" s="292"/>
      <c r="F38" s="292"/>
      <c r="G38" s="292"/>
      <c r="H38" s="293"/>
      <c r="I38" s="106">
        <v>101</v>
      </c>
      <c r="J38" s="138">
        <v>0</v>
      </c>
      <c r="K38" s="139">
        <v>0</v>
      </c>
    </row>
    <row r="39" spans="1:11" ht="12.75">
      <c r="A39" s="288" t="s">
        <v>141</v>
      </c>
      <c r="B39" s="292"/>
      <c r="C39" s="292"/>
      <c r="D39" s="292"/>
      <c r="E39" s="292"/>
      <c r="F39" s="292"/>
      <c r="G39" s="292"/>
      <c r="H39" s="293"/>
      <c r="I39" s="106">
        <v>102</v>
      </c>
      <c r="J39" s="138">
        <v>-15</v>
      </c>
      <c r="K39" s="139">
        <v>0</v>
      </c>
    </row>
    <row r="40" spans="1:11" ht="12.75">
      <c r="A40" s="288" t="s">
        <v>148</v>
      </c>
      <c r="B40" s="292"/>
      <c r="C40" s="292"/>
      <c r="D40" s="292"/>
      <c r="E40" s="292"/>
      <c r="F40" s="292"/>
      <c r="G40" s="292"/>
      <c r="H40" s="293"/>
      <c r="I40" s="106">
        <v>103</v>
      </c>
      <c r="J40" s="138">
        <v>0</v>
      </c>
      <c r="K40" s="139">
        <v>0</v>
      </c>
    </row>
    <row r="41" spans="1:11" ht="12.75">
      <c r="A41" s="288" t="s">
        <v>149</v>
      </c>
      <c r="B41" s="292"/>
      <c r="C41" s="292"/>
      <c r="D41" s="292"/>
      <c r="E41" s="292"/>
      <c r="F41" s="292"/>
      <c r="G41" s="292"/>
      <c r="H41" s="293"/>
      <c r="I41" s="106">
        <v>104</v>
      </c>
      <c r="J41" s="138">
        <v>0</v>
      </c>
      <c r="K41" s="139">
        <v>0</v>
      </c>
    </row>
    <row r="42" spans="1:11" ht="12.75">
      <c r="A42" s="288" t="s">
        <v>150</v>
      </c>
      <c r="B42" s="292"/>
      <c r="C42" s="292"/>
      <c r="D42" s="292"/>
      <c r="E42" s="292"/>
      <c r="F42" s="292"/>
      <c r="G42" s="292"/>
      <c r="H42" s="293"/>
      <c r="I42" s="106">
        <v>105</v>
      </c>
      <c r="J42" s="138">
        <v>365</v>
      </c>
      <c r="K42" s="139">
        <v>187</v>
      </c>
    </row>
    <row r="43" spans="1:11" ht="12.75">
      <c r="A43" s="296" t="s">
        <v>151</v>
      </c>
      <c r="B43" s="318"/>
      <c r="C43" s="318"/>
      <c r="D43" s="318"/>
      <c r="E43" s="318"/>
      <c r="F43" s="318"/>
      <c r="G43" s="318"/>
      <c r="H43" s="319"/>
      <c r="I43" s="106">
        <v>106</v>
      </c>
      <c r="J43" s="140">
        <f>SUM(J37:J42)</f>
        <v>1598</v>
      </c>
      <c r="K43" s="140">
        <f>SUM(K37:K42)</f>
        <v>630</v>
      </c>
    </row>
    <row r="44" spans="1:11" ht="12.75">
      <c r="A44" s="288" t="s">
        <v>164</v>
      </c>
      <c r="B44" s="289"/>
      <c r="C44" s="289"/>
      <c r="D44" s="289"/>
      <c r="E44" s="289"/>
      <c r="F44" s="289"/>
      <c r="G44" s="289"/>
      <c r="H44" s="289"/>
      <c r="I44" s="106">
        <v>107</v>
      </c>
      <c r="J44" s="144">
        <f>SUM(J28+J35+J43)</f>
        <v>959</v>
      </c>
      <c r="K44" s="139">
        <f>SUM(K28+K43+K35)</f>
        <v>4459</v>
      </c>
    </row>
    <row r="45" spans="1:11" ht="12.75">
      <c r="A45" s="288" t="s">
        <v>165</v>
      </c>
      <c r="B45" s="289"/>
      <c r="C45" s="289"/>
      <c r="D45" s="289"/>
      <c r="E45" s="289"/>
      <c r="F45" s="289"/>
      <c r="G45" s="289"/>
      <c r="H45" s="289"/>
      <c r="I45" s="106">
        <v>108</v>
      </c>
      <c r="J45" s="138">
        <v>0</v>
      </c>
      <c r="K45" s="139">
        <v>0</v>
      </c>
    </row>
    <row r="46" spans="1:11" ht="12.75">
      <c r="A46" s="288" t="s">
        <v>17</v>
      </c>
      <c r="B46" s="289"/>
      <c r="C46" s="289"/>
      <c r="D46" s="289"/>
      <c r="E46" s="289"/>
      <c r="F46" s="289"/>
      <c r="G46" s="289"/>
      <c r="H46" s="289"/>
      <c r="I46" s="106">
        <v>109</v>
      </c>
      <c r="J46" s="338">
        <v>18311</v>
      </c>
      <c r="K46" s="140">
        <v>19356</v>
      </c>
    </row>
    <row r="47" spans="1:11" ht="12.75">
      <c r="A47" s="288" t="s">
        <v>18</v>
      </c>
      <c r="B47" s="289"/>
      <c r="C47" s="289"/>
      <c r="D47" s="289"/>
      <c r="E47" s="289"/>
      <c r="F47" s="289"/>
      <c r="G47" s="289"/>
      <c r="H47" s="289"/>
      <c r="I47" s="106">
        <v>110</v>
      </c>
      <c r="J47" s="138">
        <f>SUM(J28+J35+J43)</f>
        <v>959</v>
      </c>
      <c r="K47" s="139">
        <f>SUM(K28+K35+K43)</f>
        <v>4459</v>
      </c>
    </row>
    <row r="48" spans="1:11" ht="12.75">
      <c r="A48" s="288" t="s">
        <v>19</v>
      </c>
      <c r="B48" s="289"/>
      <c r="C48" s="289"/>
      <c r="D48" s="289"/>
      <c r="E48" s="289"/>
      <c r="F48" s="289"/>
      <c r="G48" s="289"/>
      <c r="H48" s="289"/>
      <c r="I48" s="106">
        <v>111</v>
      </c>
      <c r="J48" s="138">
        <v>0</v>
      </c>
      <c r="K48" s="139">
        <v>0</v>
      </c>
    </row>
    <row r="49" spans="1:11" ht="12.75">
      <c r="A49" s="294" t="s">
        <v>20</v>
      </c>
      <c r="B49" s="295"/>
      <c r="C49" s="295"/>
      <c r="D49" s="295"/>
      <c r="E49" s="295"/>
      <c r="F49" s="295"/>
      <c r="G49" s="295"/>
      <c r="H49" s="295"/>
      <c r="I49" s="109">
        <v>112</v>
      </c>
      <c r="J49" s="339">
        <f>SUM(J46:J48)</f>
        <v>19270</v>
      </c>
      <c r="K49" s="149">
        <f>SUM(K46:K48)</f>
        <v>23815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</sheetData>
  <sheetProtection/>
  <mergeCells count="48">
    <mergeCell ref="A38:H38"/>
    <mergeCell ref="A7:H7"/>
    <mergeCell ref="A8:H8"/>
    <mergeCell ref="A42:H42"/>
    <mergeCell ref="A43:H43"/>
    <mergeCell ref="A32:H32"/>
    <mergeCell ref="A33:H33"/>
    <mergeCell ref="A34:H34"/>
    <mergeCell ref="A35:H35"/>
    <mergeCell ref="A36:H36"/>
    <mergeCell ref="A39:H39"/>
    <mergeCell ref="A17:H17"/>
    <mergeCell ref="A18:H18"/>
    <mergeCell ref="A2:K2"/>
    <mergeCell ref="D4:E4"/>
    <mergeCell ref="A14:H14"/>
    <mergeCell ref="A11:H11"/>
    <mergeCell ref="A5:F5"/>
    <mergeCell ref="A9:K9"/>
    <mergeCell ref="J5:K5"/>
    <mergeCell ref="A6:K6"/>
    <mergeCell ref="A25:H25"/>
    <mergeCell ref="A26:H26"/>
    <mergeCell ref="A27:H27"/>
    <mergeCell ref="A20:H20"/>
    <mergeCell ref="A22:H22"/>
    <mergeCell ref="A23:H23"/>
    <mergeCell ref="A24:H24"/>
    <mergeCell ref="A49:H49"/>
    <mergeCell ref="A47:H47"/>
    <mergeCell ref="A48:H48"/>
    <mergeCell ref="A28:H28"/>
    <mergeCell ref="A37:H37"/>
    <mergeCell ref="A40:H40"/>
    <mergeCell ref="A41:H41"/>
    <mergeCell ref="A29:H29"/>
    <mergeCell ref="A30:H30"/>
    <mergeCell ref="A31:H31"/>
    <mergeCell ref="A45:H45"/>
    <mergeCell ref="A46:H46"/>
    <mergeCell ref="A44:H44"/>
    <mergeCell ref="A10:H10"/>
    <mergeCell ref="A12:H12"/>
    <mergeCell ref="A13:H13"/>
    <mergeCell ref="A15:H15"/>
    <mergeCell ref="A21:H21"/>
    <mergeCell ref="A19:H19"/>
    <mergeCell ref="A16:H16"/>
  </mergeCells>
  <conditionalFormatting sqref="H4">
    <cfRule type="cellIs" priority="1" dxfId="0" operator="lessThan" stopIfTrue="1">
      <formula>#REF!</formula>
    </cfRule>
  </conditionalFormatting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8">
      <selection activeCell="J27" sqref="J27:M27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 customHeight="1">
      <c r="A2" s="329" t="s">
        <v>21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06"/>
    </row>
    <row r="3" spans="1:13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</row>
    <row r="4" spans="1:13" ht="15.75" customHeight="1">
      <c r="A4" s="96"/>
      <c r="B4" s="97"/>
      <c r="C4" s="110"/>
      <c r="D4" s="111" t="s">
        <v>58</v>
      </c>
      <c r="E4" s="98" t="s">
        <v>211</v>
      </c>
      <c r="F4" s="99" t="s">
        <v>40</v>
      </c>
      <c r="G4" s="76" t="s">
        <v>220</v>
      </c>
      <c r="H4" s="112"/>
      <c r="I4" s="100"/>
      <c r="J4" s="92"/>
      <c r="K4" s="92"/>
      <c r="L4" s="92"/>
      <c r="M4" s="91"/>
    </row>
    <row r="5" spans="1:13" ht="12.75">
      <c r="A5" s="321"/>
      <c r="B5" s="322"/>
      <c r="C5" s="322"/>
      <c r="D5" s="322"/>
      <c r="E5" s="322"/>
      <c r="F5" s="323"/>
      <c r="G5" s="323"/>
      <c r="H5" s="101"/>
      <c r="I5" s="101"/>
      <c r="J5" s="247" t="s">
        <v>186</v>
      </c>
      <c r="K5" s="247"/>
      <c r="L5" s="247"/>
      <c r="M5" s="248"/>
    </row>
    <row r="6" spans="1:13" ht="13.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3" ht="24" thickBot="1">
      <c r="A7" s="316" t="s">
        <v>13</v>
      </c>
      <c r="B7" s="316"/>
      <c r="C7" s="316"/>
      <c r="D7" s="316"/>
      <c r="E7" s="316"/>
      <c r="F7" s="316"/>
      <c r="G7" s="316"/>
      <c r="H7" s="316"/>
      <c r="I7" s="102" t="s">
        <v>185</v>
      </c>
      <c r="J7" s="103" t="s">
        <v>76</v>
      </c>
      <c r="K7" s="103" t="s">
        <v>194</v>
      </c>
      <c r="L7" s="103" t="s">
        <v>195</v>
      </c>
      <c r="M7" s="103" t="s">
        <v>77</v>
      </c>
    </row>
    <row r="8" spans="1:13" ht="33.75">
      <c r="A8" s="320"/>
      <c r="B8" s="320"/>
      <c r="C8" s="320"/>
      <c r="D8" s="320"/>
      <c r="E8" s="320"/>
      <c r="F8" s="320"/>
      <c r="G8" s="320"/>
      <c r="H8" s="320"/>
      <c r="I8" s="105"/>
      <c r="J8" s="105" t="s">
        <v>196</v>
      </c>
      <c r="K8" s="105"/>
      <c r="L8" s="105"/>
      <c r="M8" s="105"/>
    </row>
    <row r="9" spans="1:13" ht="12.75">
      <c r="A9" s="288" t="s">
        <v>22</v>
      </c>
      <c r="B9" s="289"/>
      <c r="C9" s="289"/>
      <c r="D9" s="289"/>
      <c r="E9" s="289"/>
      <c r="F9" s="289"/>
      <c r="G9" s="289"/>
      <c r="H9" s="289"/>
      <c r="I9" s="106">
        <v>113</v>
      </c>
      <c r="J9" s="141">
        <v>91499</v>
      </c>
      <c r="K9" s="141"/>
      <c r="L9" s="141"/>
      <c r="M9" s="141">
        <f>SUM(J9+K9+L9)</f>
        <v>91499</v>
      </c>
    </row>
    <row r="10" spans="1:13" ht="12.75">
      <c r="A10" s="288" t="s">
        <v>23</v>
      </c>
      <c r="B10" s="289"/>
      <c r="C10" s="289"/>
      <c r="D10" s="289"/>
      <c r="E10" s="289"/>
      <c r="F10" s="289"/>
      <c r="G10" s="289"/>
      <c r="H10" s="289"/>
      <c r="I10" s="106">
        <v>114</v>
      </c>
      <c r="J10" s="139">
        <v>9777</v>
      </c>
      <c r="K10" s="139"/>
      <c r="L10" s="139"/>
      <c r="M10" s="141">
        <f aca="true" t="shared" si="0" ref="M10:M23">SUM(J10+K10+L10)</f>
        <v>9777</v>
      </c>
    </row>
    <row r="11" spans="1:13" ht="12.75">
      <c r="A11" s="288" t="s">
        <v>24</v>
      </c>
      <c r="B11" s="289"/>
      <c r="C11" s="289"/>
      <c r="D11" s="289"/>
      <c r="E11" s="289"/>
      <c r="F11" s="289"/>
      <c r="G11" s="289"/>
      <c r="H11" s="289"/>
      <c r="I11" s="106">
        <v>115</v>
      </c>
      <c r="J11" s="139">
        <v>4442</v>
      </c>
      <c r="K11" s="138">
        <v>287</v>
      </c>
      <c r="L11" s="138"/>
      <c r="M11" s="141">
        <f t="shared" si="0"/>
        <v>4729</v>
      </c>
    </row>
    <row r="12" spans="1:13" ht="12.75">
      <c r="A12" s="288" t="s">
        <v>25</v>
      </c>
      <c r="B12" s="289"/>
      <c r="C12" s="289"/>
      <c r="D12" s="289"/>
      <c r="E12" s="289"/>
      <c r="F12" s="289"/>
      <c r="G12" s="289"/>
      <c r="H12" s="289"/>
      <c r="I12" s="106">
        <v>116</v>
      </c>
      <c r="J12" s="139">
        <v>55112</v>
      </c>
      <c r="K12" s="138">
        <v>5466</v>
      </c>
      <c r="L12" s="138"/>
      <c r="M12" s="141">
        <f t="shared" si="0"/>
        <v>60578</v>
      </c>
    </row>
    <row r="13" spans="1:13" ht="12.75">
      <c r="A13" s="288" t="s">
        <v>26</v>
      </c>
      <c r="B13" s="289"/>
      <c r="C13" s="289"/>
      <c r="D13" s="289"/>
      <c r="E13" s="289"/>
      <c r="F13" s="289"/>
      <c r="G13" s="289"/>
      <c r="H13" s="289"/>
      <c r="I13" s="106">
        <v>117</v>
      </c>
      <c r="J13" s="139">
        <v>5753</v>
      </c>
      <c r="K13" s="138">
        <v>1835</v>
      </c>
      <c r="L13" s="138">
        <v>-5753</v>
      </c>
      <c r="M13" s="141">
        <f t="shared" si="0"/>
        <v>1835</v>
      </c>
    </row>
    <row r="14" spans="1:13" ht="12.75">
      <c r="A14" s="288" t="s">
        <v>27</v>
      </c>
      <c r="B14" s="289"/>
      <c r="C14" s="289"/>
      <c r="D14" s="289"/>
      <c r="E14" s="289"/>
      <c r="F14" s="289"/>
      <c r="G14" s="289"/>
      <c r="H14" s="289"/>
      <c r="I14" s="106">
        <v>118</v>
      </c>
      <c r="J14" s="139">
        <v>0</v>
      </c>
      <c r="K14" s="138"/>
      <c r="L14" s="138"/>
      <c r="M14" s="141">
        <f t="shared" si="0"/>
        <v>0</v>
      </c>
    </row>
    <row r="15" spans="1:13" ht="12.75">
      <c r="A15" s="288" t="s">
        <v>28</v>
      </c>
      <c r="B15" s="289"/>
      <c r="C15" s="289"/>
      <c r="D15" s="289"/>
      <c r="E15" s="289"/>
      <c r="F15" s="289"/>
      <c r="G15" s="289"/>
      <c r="H15" s="289"/>
      <c r="I15" s="106">
        <v>119</v>
      </c>
      <c r="J15" s="139">
        <v>0</v>
      </c>
      <c r="K15" s="139"/>
      <c r="L15" s="139"/>
      <c r="M15" s="141">
        <f t="shared" si="0"/>
        <v>0</v>
      </c>
    </row>
    <row r="16" spans="1:13" ht="12.75">
      <c r="A16" s="288" t="s">
        <v>29</v>
      </c>
      <c r="B16" s="289"/>
      <c r="C16" s="289"/>
      <c r="D16" s="289"/>
      <c r="E16" s="289"/>
      <c r="F16" s="289"/>
      <c r="G16" s="289"/>
      <c r="H16" s="289"/>
      <c r="I16" s="106">
        <v>120</v>
      </c>
      <c r="J16" s="139">
        <v>-318</v>
      </c>
      <c r="K16" s="139"/>
      <c r="L16" s="139">
        <v>-111</v>
      </c>
      <c r="M16" s="141">
        <f t="shared" si="0"/>
        <v>-429</v>
      </c>
    </row>
    <row r="17" spans="1:13" ht="12.75">
      <c r="A17" s="288" t="s">
        <v>30</v>
      </c>
      <c r="B17" s="289"/>
      <c r="C17" s="289"/>
      <c r="D17" s="289"/>
      <c r="E17" s="289"/>
      <c r="F17" s="289"/>
      <c r="G17" s="289"/>
      <c r="H17" s="289"/>
      <c r="I17" s="106">
        <v>121</v>
      </c>
      <c r="J17" s="139">
        <v>0</v>
      </c>
      <c r="K17" s="139"/>
      <c r="L17" s="139"/>
      <c r="M17" s="141">
        <f t="shared" si="0"/>
        <v>0</v>
      </c>
    </row>
    <row r="18" spans="1:13" ht="12.75">
      <c r="A18" s="296" t="s">
        <v>179</v>
      </c>
      <c r="B18" s="324"/>
      <c r="C18" s="324"/>
      <c r="D18" s="324"/>
      <c r="E18" s="324"/>
      <c r="F18" s="324"/>
      <c r="G18" s="324"/>
      <c r="H18" s="324"/>
      <c r="I18" s="106">
        <v>122</v>
      </c>
      <c r="J18" s="139">
        <f>SUM(J9:J17)</f>
        <v>166265</v>
      </c>
      <c r="K18" s="139">
        <f>SUM(K9:K17)</f>
        <v>7588</v>
      </c>
      <c r="L18" s="139">
        <f>SUM(L9:L17)</f>
        <v>-5864</v>
      </c>
      <c r="M18" s="139">
        <f>SUM(M9:M17)</f>
        <v>167989</v>
      </c>
    </row>
    <row r="19" spans="1:13" ht="12.75">
      <c r="A19" s="288" t="s">
        <v>31</v>
      </c>
      <c r="B19" s="289"/>
      <c r="C19" s="289"/>
      <c r="D19" s="289"/>
      <c r="E19" s="289"/>
      <c r="F19" s="289"/>
      <c r="G19" s="289"/>
      <c r="H19" s="289"/>
      <c r="I19" s="106">
        <v>123</v>
      </c>
      <c r="J19" s="139">
        <v>0</v>
      </c>
      <c r="K19" s="139"/>
      <c r="L19" s="139"/>
      <c r="M19" s="141">
        <f t="shared" si="0"/>
        <v>0</v>
      </c>
    </row>
    <row r="20" spans="1:13" ht="12.75">
      <c r="A20" s="288" t="s">
        <v>32</v>
      </c>
      <c r="B20" s="289"/>
      <c r="C20" s="289"/>
      <c r="D20" s="289"/>
      <c r="E20" s="289"/>
      <c r="F20" s="289"/>
      <c r="G20" s="289"/>
      <c r="H20" s="289"/>
      <c r="I20" s="106">
        <v>124</v>
      </c>
      <c r="J20" s="139">
        <v>0</v>
      </c>
      <c r="K20" s="139"/>
      <c r="L20" s="139"/>
      <c r="M20" s="141">
        <f t="shared" si="0"/>
        <v>0</v>
      </c>
    </row>
    <row r="21" spans="1:13" ht="12.75">
      <c r="A21" s="288" t="s">
        <v>33</v>
      </c>
      <c r="B21" s="289"/>
      <c r="C21" s="289"/>
      <c r="D21" s="289"/>
      <c r="E21" s="289"/>
      <c r="F21" s="289"/>
      <c r="G21" s="289"/>
      <c r="H21" s="289"/>
      <c r="I21" s="106">
        <v>125</v>
      </c>
      <c r="J21" s="139">
        <v>0</v>
      </c>
      <c r="K21" s="139"/>
      <c r="L21" s="139"/>
      <c r="M21" s="141">
        <f t="shared" si="0"/>
        <v>0</v>
      </c>
    </row>
    <row r="22" spans="1:14" ht="12.75">
      <c r="A22" s="288" t="s">
        <v>34</v>
      </c>
      <c r="B22" s="289"/>
      <c r="C22" s="289"/>
      <c r="D22" s="289"/>
      <c r="E22" s="289"/>
      <c r="F22" s="289"/>
      <c r="G22" s="289"/>
      <c r="H22" s="289"/>
      <c r="I22" s="106">
        <v>126</v>
      </c>
      <c r="J22" s="139">
        <v>-1654</v>
      </c>
      <c r="K22" s="139">
        <v>297</v>
      </c>
      <c r="L22" s="139"/>
      <c r="M22" s="141">
        <f t="shared" si="0"/>
        <v>-1357</v>
      </c>
      <c r="N22" s="145"/>
    </row>
    <row r="23" spans="1:13" ht="12.75">
      <c r="A23" s="288" t="s">
        <v>35</v>
      </c>
      <c r="B23" s="289"/>
      <c r="C23" s="289"/>
      <c r="D23" s="289"/>
      <c r="E23" s="289"/>
      <c r="F23" s="289"/>
      <c r="G23" s="289"/>
      <c r="H23" s="289"/>
      <c r="I23" s="106">
        <v>127</v>
      </c>
      <c r="J23" s="139">
        <v>0</v>
      </c>
      <c r="K23" s="139"/>
      <c r="L23" s="139"/>
      <c r="M23" s="141">
        <f t="shared" si="0"/>
        <v>0</v>
      </c>
    </row>
    <row r="24" spans="1:13" ht="12.75">
      <c r="A24" s="288" t="s">
        <v>36</v>
      </c>
      <c r="B24" s="289"/>
      <c r="C24" s="289"/>
      <c r="D24" s="289"/>
      <c r="E24" s="289"/>
      <c r="F24" s="289"/>
      <c r="G24" s="289"/>
      <c r="H24" s="289"/>
      <c r="I24" s="106">
        <v>128</v>
      </c>
      <c r="J24" s="139">
        <v>0</v>
      </c>
      <c r="K24" s="139"/>
      <c r="L24" s="139"/>
      <c r="M24" s="139">
        <f>J24+K24+L24</f>
        <v>0</v>
      </c>
    </row>
    <row r="25" spans="1:13" ht="12.75">
      <c r="A25" s="296" t="s">
        <v>180</v>
      </c>
      <c r="B25" s="324"/>
      <c r="C25" s="324"/>
      <c r="D25" s="324"/>
      <c r="E25" s="324"/>
      <c r="F25" s="324"/>
      <c r="G25" s="324"/>
      <c r="H25" s="324"/>
      <c r="I25" s="106">
        <v>129</v>
      </c>
      <c r="J25" s="142">
        <f>SUM(J18:J24)</f>
        <v>164611</v>
      </c>
      <c r="K25" s="142">
        <f>SUM(K18:K24)</f>
        <v>7885</v>
      </c>
      <c r="L25" s="142">
        <f>SUM(L18:L24)</f>
        <v>-5864</v>
      </c>
      <c r="M25" s="142">
        <f>SUM(M18:M24)</f>
        <v>166632</v>
      </c>
    </row>
    <row r="26" spans="1:13" ht="12.75">
      <c r="A26" s="331"/>
      <c r="B26" s="332"/>
      <c r="C26" s="332"/>
      <c r="D26" s="332"/>
      <c r="E26" s="332"/>
      <c r="F26" s="332"/>
      <c r="G26" s="332"/>
      <c r="H26" s="332"/>
      <c r="I26" s="333"/>
      <c r="J26" s="333"/>
      <c r="K26" s="333"/>
      <c r="L26" s="333"/>
      <c r="M26" s="334"/>
    </row>
    <row r="27" spans="1:13" ht="12.75">
      <c r="A27" s="325" t="s">
        <v>37</v>
      </c>
      <c r="B27" s="326"/>
      <c r="C27" s="326"/>
      <c r="D27" s="326"/>
      <c r="E27" s="326"/>
      <c r="F27" s="326"/>
      <c r="G27" s="326"/>
      <c r="H27" s="326"/>
      <c r="I27" s="113">
        <v>130</v>
      </c>
      <c r="J27" s="141">
        <f>J25</f>
        <v>164611</v>
      </c>
      <c r="K27" s="141">
        <f>K25</f>
        <v>7885</v>
      </c>
      <c r="L27" s="141">
        <f>L25</f>
        <v>-5864</v>
      </c>
      <c r="M27" s="141">
        <f>M25</f>
        <v>166632</v>
      </c>
    </row>
    <row r="28" spans="1:13" ht="12.75">
      <c r="A28" s="294" t="s">
        <v>38</v>
      </c>
      <c r="B28" s="295"/>
      <c r="C28" s="295"/>
      <c r="D28" s="295"/>
      <c r="E28" s="295"/>
      <c r="F28" s="295"/>
      <c r="G28" s="295"/>
      <c r="H28" s="295"/>
      <c r="I28" s="109">
        <v>131</v>
      </c>
      <c r="J28" s="126"/>
      <c r="K28" s="126"/>
      <c r="L28" s="126"/>
      <c r="M28" s="126"/>
    </row>
    <row r="29" spans="1:13" ht="20.25" customHeight="1">
      <c r="A29" s="327" t="s">
        <v>181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</sheetData>
  <sheetProtection/>
  <mergeCells count="28">
    <mergeCell ref="A27:H27"/>
    <mergeCell ref="A28:H28"/>
    <mergeCell ref="A29:M29"/>
    <mergeCell ref="A2:M2"/>
    <mergeCell ref="A23:H23"/>
    <mergeCell ref="A24:H24"/>
    <mergeCell ref="A25:H25"/>
    <mergeCell ref="A26:M26"/>
    <mergeCell ref="A19:H19"/>
    <mergeCell ref="A20:H20"/>
    <mergeCell ref="A22:H22"/>
    <mergeCell ref="A15:H15"/>
    <mergeCell ref="A16:H16"/>
    <mergeCell ref="A17:H17"/>
    <mergeCell ref="A18:H18"/>
    <mergeCell ref="A12:H12"/>
    <mergeCell ref="A13:H13"/>
    <mergeCell ref="A14:H14"/>
    <mergeCell ref="A21:H21"/>
    <mergeCell ref="A8:H8"/>
    <mergeCell ref="A9:H9"/>
    <mergeCell ref="A10:H10"/>
    <mergeCell ref="A11:H11"/>
    <mergeCell ref="A5:E5"/>
    <mergeCell ref="F5:G5"/>
    <mergeCell ref="A6:M6"/>
    <mergeCell ref="A7:H7"/>
    <mergeCell ref="J5:M5"/>
  </mergeCells>
  <conditionalFormatting sqref="G4">
    <cfRule type="cellIs" priority="1" dxfId="0" operator="lessThan" stopIfTrue="1">
      <formula>#REF!</formula>
    </cfRule>
  </conditionalFormatting>
  <printOptions/>
  <pageMargins left="0.75" right="0.3" top="1" bottom="1" header="0.5" footer="0.5"/>
  <pageSetup horizontalDpi="600" verticalDpi="600" orientation="portrait" paperSize="9" scale="72" r:id="rId1"/>
  <rowBreaks count="1" manualBreakCount="1">
    <brk id="29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335" t="s">
        <v>183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336" t="s">
        <v>187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2.75" customHeight="1">
      <c r="A5" s="336"/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2.7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</row>
    <row r="7" spans="1:10" ht="12.75" customHeight="1">
      <c r="A7" s="336"/>
      <c r="B7" s="336"/>
      <c r="C7" s="336"/>
      <c r="D7" s="336"/>
      <c r="E7" s="336"/>
      <c r="F7" s="336"/>
      <c r="G7" s="336"/>
      <c r="H7" s="336"/>
      <c r="I7" s="336"/>
      <c r="J7" s="336"/>
    </row>
    <row r="8" spans="1:10" ht="12.75" customHeight="1">
      <c r="A8" s="336"/>
      <c r="B8" s="336"/>
      <c r="C8" s="336"/>
      <c r="D8" s="336"/>
      <c r="E8" s="336"/>
      <c r="F8" s="336"/>
      <c r="G8" s="336"/>
      <c r="H8" s="336"/>
      <c r="I8" s="336"/>
      <c r="J8" s="336"/>
    </row>
    <row r="9" spans="1:10" ht="12.75" customHeight="1">
      <c r="A9" s="336"/>
      <c r="B9" s="336"/>
      <c r="C9" s="336"/>
      <c r="D9" s="336"/>
      <c r="E9" s="336"/>
      <c r="F9" s="336"/>
      <c r="G9" s="336"/>
      <c r="H9" s="336"/>
      <c r="I9" s="336"/>
      <c r="J9" s="336"/>
    </row>
    <row r="10" spans="1:10" ht="12.75" customHeight="1">
      <c r="A10" s="336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10" ht="12.75" customHeight="1">
      <c r="A11" s="336"/>
      <c r="B11" s="336"/>
      <c r="C11" s="336"/>
      <c r="D11" s="336"/>
      <c r="E11" s="336"/>
      <c r="F11" s="336"/>
      <c r="G11" s="336"/>
      <c r="H11" s="336"/>
      <c r="I11" s="336"/>
      <c r="J11" s="336"/>
    </row>
    <row r="12" spans="1:10" ht="12.75" customHeight="1">
      <c r="A12" s="336"/>
      <c r="B12" s="336"/>
      <c r="C12" s="336"/>
      <c r="D12" s="336"/>
      <c r="E12" s="336"/>
      <c r="F12" s="336"/>
      <c r="G12" s="336"/>
      <c r="H12" s="336"/>
      <c r="I12" s="336"/>
      <c r="J12" s="336"/>
    </row>
    <row r="13" spans="1:10" ht="12.75" customHeight="1">
      <c r="A13" s="336"/>
      <c r="B13" s="336"/>
      <c r="C13" s="336"/>
      <c r="D13" s="336"/>
      <c r="E13" s="336"/>
      <c r="F13" s="336"/>
      <c r="G13" s="336"/>
      <c r="H13" s="336"/>
      <c r="I13" s="336"/>
      <c r="J13" s="336"/>
    </row>
    <row r="14" spans="1:10" ht="12.75" customHeight="1">
      <c r="A14" s="336"/>
      <c r="B14" s="336"/>
      <c r="C14" s="336"/>
      <c r="D14" s="336"/>
      <c r="E14" s="336"/>
      <c r="F14" s="336"/>
      <c r="G14" s="336"/>
      <c r="H14" s="336"/>
      <c r="I14" s="336"/>
      <c r="J14" s="336"/>
    </row>
    <row r="15" spans="1:10" ht="12.75" customHeight="1">
      <c r="A15" s="336"/>
      <c r="B15" s="336"/>
      <c r="C15" s="336"/>
      <c r="D15" s="336"/>
      <c r="E15" s="336"/>
      <c r="F15" s="336"/>
      <c r="G15" s="336"/>
      <c r="H15" s="336"/>
      <c r="I15" s="336"/>
      <c r="J15" s="336"/>
    </row>
    <row r="16" spans="1:10" ht="12.75" customHeight="1">
      <c r="A16" s="336"/>
      <c r="B16" s="336"/>
      <c r="C16" s="336"/>
      <c r="D16" s="336"/>
      <c r="E16" s="336"/>
      <c r="F16" s="336"/>
      <c r="G16" s="336"/>
      <c r="H16" s="336"/>
      <c r="I16" s="336"/>
      <c r="J16" s="336"/>
    </row>
    <row r="17" spans="1:10" ht="12.75" customHeight="1">
      <c r="A17" s="336"/>
      <c r="B17" s="336"/>
      <c r="C17" s="336"/>
      <c r="D17" s="336"/>
      <c r="E17" s="336"/>
      <c r="F17" s="336"/>
      <c r="G17" s="336"/>
      <c r="H17" s="336"/>
      <c r="I17" s="336"/>
      <c r="J17" s="336"/>
    </row>
    <row r="18" spans="1:10" ht="12.75" customHeight="1">
      <c r="A18" s="336"/>
      <c r="B18" s="336"/>
      <c r="C18" s="336"/>
      <c r="D18" s="336"/>
      <c r="E18" s="336"/>
      <c r="F18" s="336"/>
      <c r="G18" s="336"/>
      <c r="H18" s="336"/>
      <c r="I18" s="336"/>
      <c r="J18" s="336"/>
    </row>
    <row r="19" spans="1:10" ht="12.75" customHeight="1">
      <c r="A19" s="336"/>
      <c r="B19" s="336"/>
      <c r="C19" s="336"/>
      <c r="D19" s="336"/>
      <c r="E19" s="336"/>
      <c r="F19" s="336"/>
      <c r="G19" s="336"/>
      <c r="H19" s="336"/>
      <c r="I19" s="336"/>
      <c r="J19" s="336"/>
    </row>
    <row r="20" spans="1:10" ht="12.7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</row>
    <row r="21" spans="1:10" ht="12.75">
      <c r="A21" s="337"/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3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dmedved</cp:lastModifiedBy>
  <cp:lastPrinted>2010-07-26T07:53:42Z</cp:lastPrinted>
  <dcterms:created xsi:type="dcterms:W3CDTF">2009-04-09T07:10:35Z</dcterms:created>
  <dcterms:modified xsi:type="dcterms:W3CDTF">2010-07-26T08:14:58Z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